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1730" windowHeight="3465" firstSheet="2" activeTab="2"/>
  </bookViews>
  <sheets>
    <sheet name="Informacion del Trámite" sheetId="10" r:id="rId1"/>
    <sheet name="I parte Hoja Ruta 2016" sheetId="11" r:id="rId2"/>
    <sheet name="I parte Hoja de Ruta 2018" sheetId="3" r:id="rId3"/>
    <sheet name="Planificador 2018" sheetId="7" r:id="rId4"/>
    <sheet name="Hoja de seguimiento " sheetId="9" r:id="rId5"/>
  </sheets>
  <externalReferences>
    <externalReference r:id="rId6"/>
  </externalReferences>
  <definedNames>
    <definedName name="ExcesoPorcentajeCompletado" localSheetId="3">('Planificador 2018'!A$8=MEDIAN('Planificador 2018'!A$8,'Planificador 2018'!$H1,'Planificador 2018'!$H1+'Planificador 2018'!$I1)*('Planificador 2018'!$H1&gt;0))*(('Planificador 2018'!A$8&lt;(INT('Planificador 2018'!$H1+'Planificador 2018'!$I1*'Planificador 2018'!$J1)))+('Planificador 2018'!A$8='Planificador 2018'!$H1))*('Planificador 2018'!$J1&gt;0)</definedName>
    <definedName name="ExcesoPorcentajeCompletado">(#REF!=MEDIAN(#REF!,#REF!,#REF!+#REF!)*(#REF!&gt;0))*((#REF!&lt;(INT(#REF!+#REF!*#REF!)))+(#REF!=#REF!))*(#REF!&gt;0)</definedName>
    <definedName name="ExcesoReal" localSheetId="3">'Planificador 2018'!PeríodoReal*('Planificador 2018'!$H1&gt;0)</definedName>
    <definedName name="ExcesoReal">PeríodoReal*(#REF!&gt;0)</definedName>
    <definedName name="período_seleccionado" localSheetId="3">'Planificador 2018'!#REF!</definedName>
    <definedName name="período_seleccionado">#REF!</definedName>
    <definedName name="PeríodoEnPlan" localSheetId="3">'Planificador 2018'!A$8=MEDIAN('Planificador 2018'!A$8,'Planificador 2018'!$F1,'Planificador 2018'!$F1+'Planificador 2018'!$G1-1)</definedName>
    <definedName name="PeríodoEnPlan">#REF!=MEDIAN(#REF!,#REF!,#REF!+#REF!-1)</definedName>
    <definedName name="PeríodoReal" localSheetId="3">'Planificador 2018'!A$8=MEDIAN('Planificador 2018'!A$8,'Planificador 2018'!$H1,'Planificador 2018'!$H1+'Planificador 2018'!$I1-1)</definedName>
    <definedName name="PeríodoReal">#REF!=MEDIAN(#REF!,#REF!,#REF!+#REF!-1)</definedName>
    <definedName name="Plan" localSheetId="3">'Planificador 2018'!PeríodoEnPlan*('Planificador 2018'!$F1&gt;0)</definedName>
    <definedName name="Plan">PeríodoEnPlan*(#REF!&gt;0)</definedName>
    <definedName name="PorcentajeCompletado" localSheetId="3">'Planificador 2018'!ExcesoPorcentajeCompletado*'Planificador 2018'!PeríodoEnPlan</definedName>
    <definedName name="PorcentajeCompletado">ExcesoPorcentajeCompletado*PeríodoEnPlan</definedName>
    <definedName name="Real" localSheetId="3">('Planificador 2018'!PeríodoReal*('Planificador 2018'!$H1&gt;0))*'Planificador 2018'!PeríodoEnPlan</definedName>
    <definedName name="Real">(PeríodoReal*(#REF!&gt;0))*PeríodoEnPlan</definedName>
  </definedNames>
  <calcPr calcId="145621"/>
</workbook>
</file>

<file path=xl/calcChain.xml><?xml version="1.0" encoding="utf-8"?>
<calcChain xmlns="http://schemas.openxmlformats.org/spreadsheetml/2006/main">
  <c r="D17" i="3" l="1"/>
  <c r="D18" i="3"/>
  <c r="D19" i="3"/>
  <c r="D20" i="3"/>
  <c r="D21" i="3"/>
  <c r="D16" i="3"/>
  <c r="B17" i="3"/>
  <c r="C17" i="3"/>
  <c r="B18" i="3"/>
  <c r="C18" i="3"/>
  <c r="B19" i="3"/>
  <c r="C19" i="3"/>
  <c r="B20" i="3"/>
  <c r="C20" i="3"/>
  <c r="B21" i="3"/>
  <c r="C21" i="3"/>
  <c r="C16" i="3"/>
  <c r="B16" i="3"/>
  <c r="A17" i="3" l="1"/>
  <c r="A18" i="3"/>
  <c r="A19" i="3"/>
  <c r="A20" i="3"/>
  <c r="A21" i="3"/>
  <c r="A16" i="3"/>
  <c r="F14" i="7" l="1"/>
  <c r="F13" i="7"/>
  <c r="F10" i="7" l="1"/>
  <c r="F11" i="7"/>
  <c r="F12" i="7"/>
  <c r="F9" i="7"/>
  <c r="C37" i="11" l="1"/>
  <c r="B37" i="11"/>
  <c r="A37" i="11"/>
  <c r="C36" i="11"/>
  <c r="B36" i="11"/>
  <c r="A36" i="11"/>
  <c r="C35" i="11"/>
  <c r="B35" i="11"/>
  <c r="A35" i="11"/>
  <c r="C34" i="11"/>
  <c r="B34" i="11"/>
  <c r="A34" i="11"/>
  <c r="C33" i="11"/>
  <c r="B33" i="11"/>
  <c r="A33" i="11"/>
  <c r="C32" i="11"/>
  <c r="B32" i="11"/>
  <c r="A32" i="11"/>
  <c r="C31" i="11"/>
  <c r="B31" i="11"/>
  <c r="A31" i="11"/>
  <c r="C30" i="11"/>
  <c r="B30" i="11"/>
  <c r="A30" i="11"/>
  <c r="C29" i="11"/>
  <c r="B29" i="11"/>
  <c r="A29" i="11"/>
  <c r="C28" i="11"/>
  <c r="B28" i="11"/>
  <c r="A28" i="11"/>
  <c r="D36" i="11" l="1"/>
  <c r="D28" i="11"/>
  <c r="D32" i="11"/>
  <c r="D30" i="11"/>
  <c r="D34" i="11"/>
  <c r="D31" i="11"/>
  <c r="D35" i="11"/>
  <c r="D29" i="11"/>
  <c r="D33" i="11"/>
  <c r="D37" i="11"/>
  <c r="G8" i="7"/>
  <c r="E8" i="9" s="1"/>
  <c r="E3" i="9" l="1"/>
  <c r="C3" i="9" l="1"/>
</calcChain>
</file>

<file path=xl/sharedStrings.xml><?xml version="1.0" encoding="utf-8"?>
<sst xmlns="http://schemas.openxmlformats.org/spreadsheetml/2006/main" count="115" uniqueCount="104">
  <si>
    <t>HOJA DE RUTA</t>
  </si>
  <si>
    <t xml:space="preserve">IMPACTO: </t>
  </si>
  <si>
    <t xml:space="preserve">PLAZO DE IMPLEMENTACION: </t>
  </si>
  <si>
    <t>Responsable</t>
  </si>
  <si>
    <t>Fecha de inicio</t>
  </si>
  <si>
    <t>Fecha final</t>
  </si>
  <si>
    <t>INICIO</t>
  </si>
  <si>
    <t>FINAL</t>
  </si>
  <si>
    <t>DURACIÓN</t>
  </si>
  <si>
    <t>No.</t>
  </si>
  <si>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</si>
  <si>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</si>
  <si>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</si>
  <si>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</si>
  <si>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</si>
  <si>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</si>
  <si>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</si>
  <si>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</si>
  <si>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</si>
  <si>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</si>
  <si>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</si>
  <si>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</si>
  <si>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</si>
  <si>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</si>
  <si>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</si>
  <si>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</si>
  <si>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</si>
  <si>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</si>
  <si>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</si>
  <si>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</si>
  <si>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</si>
  <si>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</si>
  <si>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</si>
  <si>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</si>
  <si>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</si>
  <si>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</si>
  <si>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</si>
  <si>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</si>
  <si>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</si>
  <si>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</si>
  <si>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</si>
  <si>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</si>
  <si>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</si>
  <si>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</si>
  <si>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</si>
  <si>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</si>
  <si>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</si>
  <si>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</si>
  <si>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</si>
  <si>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</si>
  <si>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</si>
  <si>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</si>
  <si>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</si>
  <si>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</si>
  <si>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No aplica</t>
  </si>
  <si>
    <t>Nota de solicitud del tramite</t>
  </si>
  <si>
    <t>150,000 colones para el Senara.</t>
  </si>
  <si>
    <t>Dictámen Técnico en relación con el proyecto consultado y su impacto en los recursos hídricos con base en la información que aporte el interesado y la información disponible en Senara sobre las condiciones sobre las cuales se pretende llevar a cabo el proyecto.</t>
  </si>
  <si>
    <t>Gerencia</t>
  </si>
  <si>
    <t>Trámite para la emisión de Pronunciamientos de Dictamenes Detallados y Generales</t>
  </si>
  <si>
    <t>a. Nota de solicitud del trámite.
b. Tipo de pronunciamiento solicitado
c. Descripción del caso o proyecto.
d. Plano catastrado de la propiedad
e. Pago de la tarifa en tesorería o cuenta 100-01-000-218434-9 BNCR SENARA Tarifas ASUB la suma de ¢ 150.000 para dictámenes detallados y ¢50.000  para dictámenes generales y adjuntar el comprobante original.
f. Firma del desarrollador o representante legal de la empresa desarrolladora que solicita el trámite, con cédula de identidad o jurídica.
g. Teléfono, fax o correo electrónico para notificación.
h. Para el trámite de dictámenes detallados el usuario  presenta el  Estudio hidrogeológico detallado de acuerdo a los términos de referencia para la ejecución de estudios hidrogeológicos para el proyecto a desarrollar. (ver matriz adjunta).
I. Para dictámenes generales el usuario presenta la solicitud, una descripción de la actividad o proyecto a ejecutar y el plano catastrado de la propiedad.</t>
  </si>
  <si>
    <r>
      <rPr>
        <b/>
        <sz val="10"/>
        <rFont val="Arial"/>
        <family val="2"/>
      </rPr>
      <t>REQUERIMIENTO EN RECURSOS:</t>
    </r>
    <r>
      <rPr>
        <sz val="10"/>
        <rFont val="Arial"/>
        <family val="2"/>
      </rPr>
      <t xml:space="preserve"> equipo humano para hacer la revisión, registros de atención de dictámenes, siendo la fuente recursos propios contenidos en el presupuesto ordinario de la institución.</t>
    </r>
  </si>
  <si>
    <r>
      <t xml:space="preserve">FUENTE: </t>
    </r>
    <r>
      <rPr>
        <sz val="10"/>
        <rFont val="Arial"/>
        <family val="2"/>
      </rPr>
      <t>Mejora identificada por la unidades de Investigación y Gestión Hídrica y por la Dirección de Investigación y Gestión Hídrica.</t>
    </r>
  </si>
  <si>
    <t>TRÁMITE O SERVICIO: Trámite para la emisión de pronunciamientos de dictámenes detallados y generales</t>
  </si>
  <si>
    <t>1. Usuarios presentan estudios hidrogeológicos para elaboración de dictámenes conforme a los  nuevos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</si>
  <si>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Geologa Clara Agudelo. Geologo Roberto Ramírez. Dirección de Investigación y Gestión Hídrica del Senara.</t>
    </r>
  </si>
  <si>
    <t xml:space="preserve">INDIQUE CAULES LAS ALERTAS: </t>
  </si>
  <si>
    <t xml:space="preserve"> Dirección de Investigación y Gestión Hídrica.
Geóloga Clara Agudelo Arango. Roberto Ramírez, Jefes de la Unidad de Gestión e Investigación Hídrica</t>
  </si>
  <si>
    <t>DESCRIPCIÓN DE LA REFORMA: 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La meta de esta reforma es: Poner a disposición de los usuarios y profesionales una descripción de Términos de Referencia para elaborar Estudios Hidrogeológicos para todo tipo de proyecto actualizada en cuanto a su contenido y forma. El Indicador es: Términos de Referencia para elaborar Estudios Hidrogeológicos para todo tipo de proyecto actualizada y comunicada a usuarios internos y externos.
2.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</si>
  <si>
    <t>Porcentaje de avance a</t>
  </si>
  <si>
    <t>22579733 extensiones 200 recepción, 350 Dirección, 121 con Clara Agudelo, Roberto Ramírez 532</t>
  </si>
  <si>
    <t xml:space="preserve"> Director. Dirección de Investigación y Gestión Hídrica.
Geóloga Clara Agudelo Arango. Jefa de la Unidad de Gestión Hídrica. Geólogo Roberto Ramírez Jefe Unidad de Investigación.</t>
  </si>
  <si>
    <t>lagudelo@senara.go.cr; rramirez@senara.go.cr</t>
  </si>
  <si>
    <t>30 días hábiles siguientes a la solicitud.</t>
  </si>
  <si>
    <t>Con rezago en lo programado (    )</t>
  </si>
  <si>
    <t>De acuerdo con lo programado (  x  )</t>
  </si>
  <si>
    <t>9 de marzo 2016</t>
  </si>
  <si>
    <t>SI          X NO</t>
  </si>
  <si>
    <t xml:space="preserve">☐ SI          x NO      </t>
  </si>
  <si>
    <t xml:space="preserve"> Se señala que para el caso de la primer reforma propuesta se cuenta con la aprobación de Junta Directiva de la Matriz Genérica de Protección de Acuíferos, siendo esta un paso previo necesario para continuar con la acción de elaborar una propuesta de ajuste a la matriz de términios de referencia para elaborar estudios hidrogeológicos que sea aplicable a todo tipo de proyecto y luego comunicar al usuario los cambios.  En la segunda mejora propuesta se avanza con la aprobación por parte de Junta Directiva del estudio de actualización de los precios por servicios cobrados por el SENARA, se está trabajando con este estudio aprobado para atender y continuar con el desarrollo de las accciones siguientes descritas en el planificador.</t>
  </si>
  <si>
    <t xml:space="preserve">     ☐   INCLUSION DE NUEVAS ACTIVIDADES
     ☐   CAMBIO DE FECHAS EN LAS ACTIVIDADES
     ☐   ELIMINACION DE ACTIVIDADADES 
     x   OTROS (ESPECIFIQUE):El Planificador 2017 es continuidad del Plan 2016, por cuanto hasta concluir con las acciones iniciadas en el 2016 se estará iniciando con nuevas o adicionales mejoras,  no se recomienda iniciar otras o nuevas mejoras en el 2017, considerando que los recursos humanos disponibles se deben concentrar  en finalizar las acciones inciadas en el 2016, a su vez, con los recursos humanos disponibles en este momento  no es posible iniciar nuevas reformas.  Adicionalmente por el alcance, significado, contenido y efecto de las acciones propuestas en el 2016, se requiere terminar con las acciones propuesta para el periodo 2016, y posteriormente proceder a  identificar y programar nuevas iniciativas de mejora en este tipo de trámite en los planes sub siguientes.</t>
  </si>
  <si>
    <r>
      <t xml:space="preserve">DESCRIPCIÓN DE LA REFORMA: </t>
    </r>
    <r>
      <rPr>
        <sz val="10"/>
        <rFont val="Arial"/>
        <family val="2"/>
      </rPr>
      <t xml:space="preserve">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t>
    </r>
    <r>
      <rPr>
        <b/>
        <sz val="10"/>
        <rFont val="Arial"/>
        <family val="2"/>
      </rPr>
      <t xml:space="preserve"> La meta de esta reforma es:</t>
    </r>
    <r>
      <rPr>
        <sz val="10"/>
        <rFont val="Arial"/>
        <family val="2"/>
      </rPr>
      <t xml:space="preserve"> Poner a disposición de los usuarios y profesionales una descripción de Términos de Referencia para elaborar Estudios Hidrogeológicos actualizada en cuanto a su contenido y forma.</t>
    </r>
    <r>
      <rPr>
        <b/>
        <sz val="10"/>
        <rFont val="Arial"/>
        <family val="2"/>
      </rPr>
      <t xml:space="preserve"> El Indicador es: </t>
    </r>
    <r>
      <rPr>
        <sz val="10"/>
        <rFont val="Arial"/>
        <family val="2"/>
      </rPr>
      <t>Términos de Referencia para elaborar Estudios Hidrogeológicos actualizados y comunicados.
2. La segunda mejora consiste en facilitar de recursos humanos, financieros y tecnológicos a la Dirección de Investigación y Gestión Hídrica que le permita atender en tiempo y calidad la demanda de solicitudes de dictámenes detallados y generales que ingresan de forma diaria a la institución.  En la actualidad la Dirección no dispone del personal suficiente que permita cubrir la demanda del servicio y dar respuesta oportuna, en los días establecidos en la normtiva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t>
    </r>
    <r>
      <rPr>
        <b/>
        <sz val="10"/>
        <rFont val="Arial"/>
        <family val="2"/>
      </rPr>
      <t xml:space="preserve"> La meta es:</t>
    </r>
    <r>
      <rPr>
        <sz val="10"/>
        <rFont val="Arial"/>
        <family val="2"/>
      </rPr>
      <t xml:space="preserve"> Presentar un estudio y propuesta final integral a la Gerencia y Junta Directiva sobre el requerimiento en el corto y mediano plazo de recursos  humanos, financieros y tecnológicos para la atención oportuna al usuario que facilite su aprobación y posterior gestión.  </t>
    </r>
    <r>
      <rPr>
        <b/>
        <sz val="10"/>
        <rFont val="Arial"/>
        <family val="2"/>
      </rPr>
      <t xml:space="preserve">El indicador es: </t>
    </r>
    <r>
      <rPr>
        <sz val="10"/>
        <rFont val="Arial"/>
        <family val="2"/>
      </rPr>
      <t xml:space="preserve">estudio y propuesta final integral sobre el requerimiento de recursos  humanos, financieros y tecnológicos presentado para su aprobación.
3. la tercer mejora consiste en desarrollar e implementar una base de datos que permita agilizar el control en la realización de los dictámenes. </t>
    </r>
    <r>
      <rPr>
        <b/>
        <sz val="10"/>
        <rFont val="Arial"/>
        <family val="2"/>
      </rPr>
      <t xml:space="preserve"> La meta es</t>
    </r>
    <r>
      <rPr>
        <sz val="10"/>
        <rFont val="Arial"/>
        <family val="2"/>
      </rPr>
      <t xml:space="preserve">: base de datos de proyectos para uso del SIG desarrollada e implementada.  </t>
    </r>
    <r>
      <rPr>
        <b/>
        <sz val="10"/>
        <rFont val="Arial"/>
        <family val="2"/>
      </rPr>
      <t>El indicador es</t>
    </r>
    <r>
      <rPr>
        <sz val="10"/>
        <rFont val="Arial"/>
        <family val="2"/>
      </rPr>
      <t xml:space="preserve"> Porcentaje de avance en el desarrollo e implementación de la base de datos.</t>
    </r>
  </si>
  <si>
    <t>1. Usuarios presentan estudios hidrogeológicos para elaboracion de dictámenes conforme a los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</si>
  <si>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Ing. Carlos Romero y Geologa Clara Agudelo. Dirección de Investigación y Gestión Hídrica del Senara.</t>
    </r>
  </si>
  <si>
    <r>
      <rPr>
        <b/>
        <sz val="10"/>
        <rFont val="Arial"/>
        <family val="2"/>
      </rPr>
      <t>EQUIPO QUE ACOMPAÑA/PARTICIPA:</t>
    </r>
    <r>
      <rPr>
        <sz val="10"/>
        <rFont val="Arial"/>
        <family val="2"/>
      </rPr>
      <t xml:space="preserve"> Contraloría de Servicios, Dirección Jurídica, Gerencia.</t>
    </r>
  </si>
  <si>
    <r>
      <rPr>
        <b/>
        <sz val="10"/>
        <rFont val="Arial"/>
        <family val="2"/>
      </rPr>
      <t>PRÓXIMOS PASOS:</t>
    </r>
    <r>
      <rPr>
        <sz val="10"/>
        <rFont val="Arial"/>
        <family val="2"/>
      </rPr>
      <t>Análisis del procedimiento actual de dictámenes o pronunciamientos. 
Análisis de necesidades de recurso humano, financiero y tecnológico, elaboración de propuesta. Seguimiento y análisis del proceso de desarrollo e implentación de la base de datos de proyectos para uso del SIG.</t>
    </r>
  </si>
  <si>
    <r>
      <rPr>
        <b/>
        <sz val="16"/>
        <rFont val="Corbel"/>
        <family val="2"/>
      </rPr>
      <t>Planificador del proyecto</t>
    </r>
  </si>
  <si>
    <r>
      <rPr>
        <b/>
        <sz val="16"/>
        <color rgb="FF808080"/>
        <rFont val="Calibri"/>
        <family val="2"/>
      </rPr>
      <t>ACTIVIDAD</t>
    </r>
  </si>
  <si>
    <r>
      <rPr>
        <b/>
        <sz val="16"/>
        <color rgb="FF808080"/>
        <rFont val="Calibri"/>
        <family val="2"/>
      </rPr>
      <t>DURACIÓN</t>
    </r>
  </si>
  <si>
    <r>
      <rPr>
        <b/>
        <sz val="16"/>
        <color rgb="FFFF0000"/>
        <rFont val="Calibri"/>
        <family val="2"/>
      </rPr>
      <t>NOTA:</t>
    </r>
    <r>
      <rPr>
        <sz val="16"/>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</si>
  <si>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r>
      <t>DESCRIPCIÓN DE LA REFORMA: Revisión y modificación del Reglamento para Regular la Prestación de Servcios en Materia de Aguas Subterráneas Gaceta 6 del año 2007</t>
    </r>
    <r>
      <rPr>
        <sz val="10"/>
        <rFont val="Arial"/>
        <family val="2"/>
      </rPr>
      <t xml:space="preserve">
1.</t>
    </r>
    <r>
      <rPr>
        <b/>
        <sz val="10"/>
        <rFont val="Arial"/>
        <family val="2"/>
      </rPr>
      <t xml:space="preserve"> La meta de esta reforma es:</t>
    </r>
    <r>
      <rPr>
        <sz val="10"/>
        <rFont val="Arial"/>
        <family val="2"/>
      </rPr>
      <t xml:space="preserve"> Contar al cierre del año 2018 con la Propuesta de Nuevo Reglamento 
</t>
    </r>
    <r>
      <rPr>
        <b/>
        <sz val="10"/>
        <rFont val="Arial"/>
        <family val="2"/>
      </rPr>
      <t xml:space="preserve">El Indicador es: Propuesta de Reglamento Presentado para Aprobación
</t>
    </r>
  </si>
  <si>
    <t xml:space="preserve">1. Actualización de la normativa para brindar el servicio
Lograr un ajuste conforme a los requerimientos actuales del servicio.
2. Para el usuario una mayor oferta de servicios.
</t>
  </si>
  <si>
    <t>Valoración de la vigencia de las normativas paralelas, diagnóstico de la normativa vigente en materia de Agua Subterránea</t>
  </si>
  <si>
    <t>Diagnóstico de la demanda y requerimientos del usuario</t>
  </si>
  <si>
    <t>Redacción de Propuesta de Reglamento</t>
  </si>
  <si>
    <t>Presentación de la Propuesta ante JD del Senara</t>
  </si>
  <si>
    <t>Dirección DIGH con apoyo de la Dirección Jurídica</t>
  </si>
  <si>
    <t xml:space="preserve">DIrección DIGH </t>
  </si>
  <si>
    <t>Remisión al MEIC de la Propuesta para Consulta</t>
  </si>
  <si>
    <t>Gerencia y DIGH</t>
  </si>
  <si>
    <t xml:space="preserve">Remisión del Reglamento Aprobado para Publicación </t>
  </si>
  <si>
    <r>
      <t xml:space="preserve">FUENTE: </t>
    </r>
    <r>
      <rPr>
        <sz val="10"/>
        <rFont val="Arial"/>
        <family val="2"/>
      </rPr>
      <t>Mejora identificada por la Dirección de Investigación y Gestión Hídrica.</t>
    </r>
  </si>
  <si>
    <r>
      <rPr>
        <b/>
        <sz val="10"/>
        <rFont val="Arial"/>
        <family val="2"/>
      </rPr>
      <t>EQUIPO QUE ACOMPAÑA/PARTICIPA:</t>
    </r>
    <r>
      <rPr>
        <sz val="10"/>
        <rFont val="Arial"/>
        <family val="2"/>
      </rPr>
      <t xml:space="preserve"> Representante de Contraloría de Servicios, Planifiación Institucional, Dirección Jurídica, Gerencia y equipo técnico de la DIGH</t>
    </r>
  </si>
  <si>
    <r>
      <rPr>
        <b/>
        <sz val="10"/>
        <rFont val="Arial"/>
        <family val="2"/>
      </rPr>
      <t xml:space="preserve">PRÓXIMOS PASOS: </t>
    </r>
    <r>
      <rPr>
        <sz val="10"/>
        <rFont val="Arial"/>
        <family val="2"/>
      </rPr>
      <t xml:space="preserve">Análisis del procedimiento actual de dictámenes o pronunciamientos, revisar normativa vinculada.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</si>
</sst>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1"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b/>
      <sz val="13"/>
      <color theme="1" tint="0.24994659260841701"/>
      <name val="Cambria"/>
      <family val="2"/>
      <scheme val="major"/>
    </font>
    <font>
      <b/>
      <sz val="13"/>
      <color theme="7"/>
      <name val="Cambria"/>
      <family val="2"/>
      <scheme val="major"/>
    </font>
    <font>
      <b/>
      <sz val="9.5"/>
      <color theme="1" tint="0.499984740745262"/>
      <name val="Calibri"/>
      <family val="2"/>
      <scheme val="minor"/>
    </font>
    <font>
      <sz val="11"/>
      <name val="Calibri"/>
      <family val="2"/>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8"/>
      <name val="Arial"/>
      <family val="2"/>
    </font>
    <font>
      <sz val="11"/>
      <color theme="1"/>
      <name val="Calibri"/>
      <family val="2"/>
    </font>
    <font>
      <b/>
      <sz val="10"/>
      <name val="Arial"/>
      <family val="2"/>
    </font>
    <font>
      <u/>
      <sz val="10"/>
      <color theme="10"/>
      <name val="Arial"/>
      <family val="2"/>
    </font>
    <font>
      <sz val="10"/>
      <name val="Arial"/>
      <family val="2"/>
    </font>
    <font>
      <sz val="16"/>
      <color theme="1" tint="0.24994659260841701"/>
      <name val="Cambria"/>
      <family val="2"/>
      <scheme val="major"/>
    </font>
    <font>
      <b/>
      <sz val="16"/>
      <name val="Cambria"/>
      <family val="2"/>
      <scheme val="major"/>
    </font>
    <font>
      <b/>
      <sz val="16"/>
      <name val="Corbel"/>
      <family val="2"/>
    </font>
    <font>
      <sz val="16"/>
      <color rgb="FF808080"/>
      <name val="Cambria"/>
      <family val="2"/>
      <scheme val="major"/>
    </font>
    <font>
      <b/>
      <sz val="16"/>
      <color rgb="FF808080"/>
      <name val="Calibri"/>
      <family val="2"/>
      <scheme val="minor"/>
    </font>
    <font>
      <b/>
      <sz val="16"/>
      <color rgb="FF808080"/>
      <name val="Cambria"/>
      <family val="1"/>
      <scheme val="major"/>
    </font>
    <font>
      <b/>
      <sz val="16"/>
      <color rgb="FF808080"/>
      <name val="Calibri"/>
      <family val="2"/>
    </font>
    <font>
      <b/>
      <sz val="16"/>
      <color theme="1" tint="0.499984740745262"/>
      <name val="Calibri"/>
      <family val="2"/>
      <scheme val="minor"/>
    </font>
    <font>
      <b/>
      <sz val="16"/>
      <color theme="7"/>
      <name val="Cambria"/>
      <family val="2"/>
      <scheme val="major"/>
    </font>
    <font>
      <sz val="16"/>
      <color rgb="FF404040"/>
      <name val="Cambria"/>
      <family val="2"/>
      <scheme val="major"/>
    </font>
    <font>
      <sz val="16"/>
      <name val="Arial"/>
      <family val="2"/>
    </font>
    <font>
      <sz val="16"/>
      <name val="Calibri"/>
      <family val="2"/>
    </font>
    <font>
      <sz val="16"/>
      <color theme="1" tint="0.24994659260841701"/>
      <name val="Calibri"/>
      <family val="2"/>
    </font>
    <font>
      <b/>
      <sz val="16"/>
      <color rgb="FFFF0000"/>
      <name val="Calibri"/>
      <family val="2"/>
    </font>
    <font>
      <b/>
      <sz val="16"/>
      <color theme="1" tint="0.24994659260841701"/>
      <name val="Cambria"/>
      <family val="2"/>
      <scheme val="major"/>
    </font>
  </fonts>
  <fills count="11">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249977111117893"/>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4">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8" fillId="0" borderId="0" applyFill="0" applyBorder="0" applyProtection="0">
      <alignment horizontal="left"/>
    </xf>
    <xf numFmtId="9" fontId="9" fillId="0" borderId="0" applyFill="0" applyBorder="0" applyProtection="0">
      <alignment horizontal="center" vertical="center"/>
    </xf>
    <xf numFmtId="0" fontId="10" fillId="0" borderId="0" applyFill="0" applyBorder="0" applyProtection="0">
      <alignment horizontal="center"/>
    </xf>
    <xf numFmtId="3" fontId="10" fillId="0" borderId="2" applyFill="0" applyProtection="0">
      <alignment horizontal="center"/>
    </xf>
    <xf numFmtId="9" fontId="1" fillId="0" borderId="0" applyFont="0" applyFill="0" applyBorder="0" applyAlignment="0" applyProtection="0"/>
    <xf numFmtId="0" fontId="12" fillId="0" borderId="0"/>
    <xf numFmtId="0" fontId="24" fillId="0" borderId="0" applyNumberFormat="0" applyFill="0" applyBorder="0" applyAlignment="0" applyProtection="0"/>
    <xf numFmtId="9" fontId="25" fillId="0" borderId="0" applyFont="0" applyFill="0" applyBorder="0" applyAlignment="0" applyProtection="0"/>
  </cellStyleXfs>
  <cellXfs count="168">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11" fillId="0" borderId="0" xfId="0" applyFont="1"/>
    <xf numFmtId="0" fontId="12" fillId="2" borderId="0" xfId="11" applyFill="1" applyAlignment="1">
      <alignment vertical="center"/>
    </xf>
    <xf numFmtId="0" fontId="13" fillId="2" borderId="12" xfId="11" applyFont="1" applyFill="1" applyBorder="1" applyAlignment="1">
      <alignment vertical="center"/>
    </xf>
    <xf numFmtId="0" fontId="13" fillId="2" borderId="14" xfId="11" applyFont="1" applyFill="1" applyBorder="1" applyAlignment="1">
      <alignment vertical="center" wrapText="1"/>
    </xf>
    <xf numFmtId="0" fontId="13" fillId="2" borderId="15" xfId="11" applyFont="1" applyFill="1" applyBorder="1" applyAlignment="1">
      <alignment vertical="center"/>
    </xf>
    <xf numFmtId="0" fontId="13" fillId="2" borderId="16" xfId="11" applyFont="1" applyFill="1" applyBorder="1" applyAlignment="1">
      <alignment vertical="center" wrapText="1"/>
    </xf>
    <xf numFmtId="0" fontId="13" fillId="2" borderId="18" xfId="11" applyFont="1" applyFill="1" applyBorder="1" applyAlignment="1">
      <alignment vertical="center"/>
    </xf>
    <xf numFmtId="0" fontId="13" fillId="2" borderId="18" xfId="11" applyFont="1" applyFill="1" applyBorder="1" applyAlignment="1">
      <alignment horizontal="left" vertical="center" wrapText="1"/>
    </xf>
    <xf numFmtId="0" fontId="13" fillId="2" borderId="18" xfId="11" applyFont="1" applyFill="1" applyBorder="1" applyAlignment="1">
      <alignment vertical="center" wrapText="1"/>
    </xf>
    <xf numFmtId="0" fontId="13" fillId="2" borderId="0" xfId="11" applyFont="1" applyFill="1" applyAlignment="1">
      <alignment vertical="center"/>
    </xf>
    <xf numFmtId="0" fontId="17" fillId="5" borderId="29" xfId="0" applyFont="1" applyFill="1" applyBorder="1" applyAlignment="1">
      <alignment vertical="center" wrapText="1"/>
    </xf>
    <xf numFmtId="0" fontId="18" fillId="0" borderId="30" xfId="0" applyFont="1" applyBorder="1" applyAlignment="1">
      <alignment vertical="center" wrapText="1"/>
    </xf>
    <xf numFmtId="0" fontId="19" fillId="5" borderId="29" xfId="0" applyFont="1" applyFill="1" applyBorder="1" applyAlignment="1">
      <alignment vertical="center" wrapText="1"/>
    </xf>
    <xf numFmtId="0" fontId="19" fillId="5" borderId="29"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0" fillId="6" borderId="16" xfId="0" applyFont="1" applyFill="1" applyBorder="1" applyAlignment="1">
      <alignment horizontal="justify" vertical="center" wrapText="1"/>
    </xf>
    <xf numFmtId="0" fontId="0" fillId="8" borderId="17" xfId="0" applyFont="1" applyFill="1" applyBorder="1" applyAlignment="1">
      <alignment horizontal="justify" vertical="center" wrapText="1"/>
    </xf>
    <xf numFmtId="0" fontId="12" fillId="2" borderId="16" xfId="11" applyFill="1" applyBorder="1" applyAlignment="1">
      <alignment horizontal="center" vertical="center" wrapText="1"/>
    </xf>
    <xf numFmtId="0" fontId="18" fillId="0" borderId="30" xfId="0" applyFont="1" applyBorder="1" applyAlignment="1">
      <alignment horizontal="left" vertical="center" wrapText="1"/>
    </xf>
    <xf numFmtId="0" fontId="18" fillId="0" borderId="29" xfId="0" applyFont="1" applyBorder="1" applyAlignment="1">
      <alignment horizontal="justify" vertical="top" wrapText="1"/>
    </xf>
    <xf numFmtId="165" fontId="21" fillId="9" borderId="16" xfId="0" applyNumberFormat="1" applyFont="1" applyFill="1" applyBorder="1" applyAlignment="1">
      <alignment horizontal="center" vertical="center" wrapText="1"/>
    </xf>
    <xf numFmtId="0" fontId="12" fillId="2" borderId="13" xfId="11" applyFont="1" applyFill="1" applyBorder="1" applyAlignment="1">
      <alignment vertical="center" wrapText="1"/>
    </xf>
    <xf numFmtId="14" fontId="12" fillId="2" borderId="21" xfId="11" applyNumberFormat="1" applyFont="1" applyFill="1" applyBorder="1" applyAlignment="1">
      <alignment vertical="center"/>
    </xf>
    <xf numFmtId="14" fontId="8" fillId="0" borderId="0" xfId="6" applyNumberFormat="1" applyAlignment="1" applyProtection="1">
      <protection locked="0"/>
    </xf>
    <xf numFmtId="9" fontId="14" fillId="2" borderId="20" xfId="11" applyNumberFormat="1" applyFont="1" applyFill="1" applyBorder="1" applyAlignment="1">
      <alignment vertical="center"/>
    </xf>
    <xf numFmtId="0" fontId="1" fillId="7" borderId="16" xfId="0" applyFont="1" applyFill="1" applyBorder="1" applyAlignment="1">
      <alignment horizontal="justify" vertical="center" wrapText="1"/>
    </xf>
    <xf numFmtId="0" fontId="22" fillId="2" borderId="16" xfId="11" applyFont="1" applyFill="1" applyBorder="1" applyAlignment="1">
      <alignment horizontal="center" vertical="center"/>
    </xf>
    <xf numFmtId="0" fontId="23" fillId="2" borderId="16" xfId="1" applyFont="1" applyFill="1" applyBorder="1" applyAlignment="1">
      <alignment horizontal="center" vertical="top" wrapText="1"/>
    </xf>
    <xf numFmtId="0" fontId="23" fillId="2" borderId="16" xfId="1" applyFont="1" applyFill="1" applyBorder="1" applyAlignment="1">
      <alignment vertical="top" wrapText="1"/>
    </xf>
    <xf numFmtId="164" fontId="23"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23" fillId="2" borderId="0" xfId="1" applyNumberFormat="1" applyFont="1" applyFill="1" applyBorder="1" applyAlignment="1">
      <alignment horizontal="center" vertical="top" wrapText="1"/>
    </xf>
    <xf numFmtId="164" fontId="23" fillId="2" borderId="0" xfId="1" applyNumberFormat="1" applyFont="1" applyFill="1" applyBorder="1" applyAlignment="1">
      <alignment horizontal="center" vertical="top" wrapText="1"/>
    </xf>
    <xf numFmtId="0" fontId="23" fillId="2" borderId="0" xfId="0" applyFont="1" applyFill="1" applyBorder="1" applyAlignment="1">
      <alignment horizontal="center" vertical="top" wrapText="1"/>
    </xf>
    <xf numFmtId="0" fontId="12" fillId="0" borderId="20" xfId="11" applyFont="1" applyFill="1" applyBorder="1" applyAlignment="1">
      <alignment vertical="center" wrapText="1"/>
    </xf>
    <xf numFmtId="165" fontId="21" fillId="0" borderId="16" xfId="0" applyNumberFormat="1" applyFont="1" applyFill="1" applyBorder="1" applyAlignment="1">
      <alignment horizontal="center" vertical="center" wrapText="1"/>
    </xf>
    <xf numFmtId="0" fontId="18" fillId="0" borderId="30" xfId="0" applyFont="1" applyFill="1" applyBorder="1" applyAlignment="1">
      <alignment vertical="center" wrapText="1"/>
    </xf>
    <xf numFmtId="0" fontId="24" fillId="0" borderId="30" xfId="12" applyFill="1" applyBorder="1" applyAlignment="1">
      <alignment vertical="center" wrapText="1"/>
    </xf>
    <xf numFmtId="0" fontId="1" fillId="2" borderId="0" xfId="0" applyFont="1" applyFill="1" applyBorder="1" applyAlignment="1">
      <alignment horizontal="center" wrapText="1"/>
    </xf>
    <xf numFmtId="0" fontId="23" fillId="2" borderId="16" xfId="1" applyFont="1" applyFill="1" applyBorder="1" applyAlignment="1">
      <alignment horizontal="center" vertical="top" wrapText="1"/>
    </xf>
    <xf numFmtId="0" fontId="26" fillId="0" borderId="0" xfId="2" applyFont="1" applyProtection="1">
      <alignment vertical="center"/>
      <protection locked="0"/>
    </xf>
    <xf numFmtId="0" fontId="29" fillId="0" borderId="0" xfId="2" applyFont="1" applyProtection="1">
      <alignment vertical="center"/>
      <protection locked="0"/>
    </xf>
    <xf numFmtId="0" fontId="30" fillId="0" borderId="0" xfId="8" applyFont="1" applyAlignment="1" applyProtection="1">
      <alignment horizontal="justify" vertical="top"/>
      <protection locked="0"/>
    </xf>
    <xf numFmtId="0" fontId="30" fillId="0" borderId="0" xfId="8" applyFont="1" applyProtection="1">
      <alignment horizontal="center"/>
      <protection locked="0"/>
    </xf>
    <xf numFmtId="0" fontId="30" fillId="0" borderId="0" xfId="8" applyFont="1" applyBorder="1" applyProtection="1">
      <alignment horizontal="center"/>
      <protection locked="0"/>
    </xf>
    <xf numFmtId="0" fontId="31" fillId="0" borderId="0" xfId="2" applyFont="1" applyAlignment="1" applyProtection="1">
      <alignment horizontal="center" vertical="center"/>
      <protection locked="0"/>
    </xf>
    <xf numFmtId="0" fontId="30" fillId="0" borderId="0" xfId="8" applyFont="1" applyAlignment="1" applyProtection="1">
      <alignment horizontal="center" vertical="center"/>
      <protection locked="0"/>
    </xf>
    <xf numFmtId="0" fontId="30" fillId="0" borderId="0" xfId="8" applyFont="1" applyAlignment="1" applyProtection="1">
      <alignment horizontal="center" vertical="center" wrapText="1"/>
      <protection locked="0"/>
    </xf>
    <xf numFmtId="0" fontId="32" fillId="0" borderId="0" xfId="8" applyFont="1" applyAlignment="1" applyProtection="1">
      <alignment horizontal="center" vertical="center" wrapText="1"/>
      <protection locked="0"/>
    </xf>
    <xf numFmtId="0" fontId="32" fillId="0" borderId="0" xfId="8" applyFont="1" applyAlignment="1" applyProtection="1">
      <alignment horizontal="center" vertical="center"/>
      <protection locked="0"/>
    </xf>
    <xf numFmtId="0" fontId="26" fillId="0" borderId="0" xfId="2" applyFont="1" applyBorder="1" applyAlignment="1" applyProtection="1">
      <alignment horizontal="center" vertical="center"/>
      <protection locked="0"/>
    </xf>
    <xf numFmtId="0" fontId="26" fillId="0" borderId="0" xfId="2" applyFont="1" applyAlignment="1" applyProtection="1">
      <alignment horizontal="center" vertical="center"/>
      <protection locked="0"/>
    </xf>
    <xf numFmtId="3" fontId="33" fillId="0" borderId="0" xfId="9" applyFont="1" applyBorder="1" applyAlignment="1" applyProtection="1">
      <alignment horizontal="justify" vertical="top"/>
      <protection locked="0"/>
    </xf>
    <xf numFmtId="3" fontId="33" fillId="0" borderId="0" xfId="9" applyFont="1" applyBorder="1" applyProtection="1">
      <alignment horizontal="center"/>
      <protection locked="0"/>
    </xf>
    <xf numFmtId="9" fontId="33" fillId="0" borderId="0" xfId="10" applyFont="1" applyBorder="1" applyAlignment="1" applyProtection="1">
      <alignment horizontal="center"/>
    </xf>
    <xf numFmtId="3" fontId="33" fillId="0" borderId="2" xfId="9" applyFont="1" applyProtection="1">
      <alignment horizontal="center"/>
      <protection locked="0"/>
    </xf>
    <xf numFmtId="9" fontId="34" fillId="0" borderId="0" xfId="7" applyFont="1" applyBorder="1" applyProtection="1">
      <alignment horizontal="center" vertical="center"/>
      <protection locked="0"/>
    </xf>
    <xf numFmtId="0" fontId="26" fillId="0" borderId="0" xfId="2" applyFont="1" applyAlignment="1" applyProtection="1">
      <alignment horizontal="center"/>
      <protection locked="0"/>
    </xf>
    <xf numFmtId="0" fontId="35" fillId="0" borderId="0" xfId="2" applyFont="1" applyProtection="1">
      <alignment vertical="center"/>
      <protection locked="0"/>
    </xf>
    <xf numFmtId="0" fontId="36" fillId="0" borderId="16" xfId="0" applyFont="1" applyBorder="1" applyAlignment="1" applyProtection="1">
      <alignment horizontal="justify" vertical="top" wrapText="1"/>
    </xf>
    <xf numFmtId="0" fontId="36" fillId="0" borderId="16" xfId="0" applyFont="1" applyBorder="1" applyAlignment="1" applyProtection="1">
      <alignment horizontal="center" vertical="center" wrapText="1"/>
    </xf>
    <xf numFmtId="14" fontId="36" fillId="0" borderId="16" xfId="0" applyNumberFormat="1" applyFont="1" applyBorder="1" applyAlignment="1" applyProtection="1">
      <alignment horizontal="center" vertical="center" wrapText="1"/>
      <protection locked="0"/>
    </xf>
    <xf numFmtId="165" fontId="36" fillId="0" borderId="16" xfId="0" applyNumberFormat="1" applyFont="1" applyBorder="1" applyAlignment="1" applyProtection="1">
      <alignment horizontal="center" vertical="center" wrapText="1"/>
      <protection locked="0"/>
    </xf>
    <xf numFmtId="1" fontId="37" fillId="0" borderId="16" xfId="2" applyNumberFormat="1" applyFont="1" applyBorder="1" applyAlignment="1" applyProtection="1">
      <alignment horizontal="center" vertical="center"/>
    </xf>
    <xf numFmtId="9" fontId="36" fillId="0" borderId="16" xfId="13" applyNumberFormat="1" applyFont="1" applyFill="1" applyBorder="1" applyAlignment="1" applyProtection="1">
      <alignment horizontal="center" vertical="center" wrapText="1"/>
      <protection locked="0"/>
    </xf>
    <xf numFmtId="49" fontId="37" fillId="0" borderId="16" xfId="2" applyNumberFormat="1" applyFont="1" applyFill="1" applyBorder="1" applyAlignment="1" applyProtection="1">
      <alignment horizontal="left" vertical="top" wrapText="1"/>
      <protection locked="0"/>
    </xf>
    <xf numFmtId="164" fontId="38" fillId="0" borderId="0" xfId="2" applyNumberFormat="1" applyFont="1" applyAlignment="1" applyProtection="1">
      <alignment horizontal="center"/>
      <protection locked="0"/>
    </xf>
    <xf numFmtId="9" fontId="36" fillId="0" borderId="16" xfId="0" applyNumberFormat="1" applyFont="1" applyFill="1" applyBorder="1" applyAlignment="1" applyProtection="1">
      <alignment horizontal="center" vertical="center" wrapText="1"/>
      <protection locked="0"/>
    </xf>
    <xf numFmtId="0" fontId="40" fillId="0" borderId="0" xfId="6" applyFont="1" applyAlignment="1" applyProtection="1">
      <alignment horizontal="justify" vertical="top"/>
      <protection locked="0"/>
    </xf>
    <xf numFmtId="0" fontId="40" fillId="0" borderId="0" xfId="6" applyFont="1" applyProtection="1">
      <alignment horizontal="left"/>
      <protection locked="0"/>
    </xf>
    <xf numFmtId="0" fontId="1" fillId="2" borderId="0" xfId="0" applyFont="1" applyFill="1" applyBorder="1" applyAlignment="1">
      <alignment horizontal="center" wrapText="1"/>
    </xf>
    <xf numFmtId="0" fontId="36" fillId="0" borderId="3" xfId="0" applyFont="1" applyBorder="1" applyAlignment="1" applyProtection="1">
      <alignment horizontal="justify" vertical="top" wrapText="1"/>
    </xf>
    <xf numFmtId="0" fontId="36" fillId="0" borderId="4" xfId="0" applyFont="1" applyBorder="1" applyAlignment="1" applyProtection="1">
      <alignment horizontal="center" vertical="center" wrapText="1"/>
    </xf>
    <xf numFmtId="165" fontId="36" fillId="0" borderId="4" xfId="0" applyNumberFormat="1" applyFont="1" applyBorder="1" applyAlignment="1" applyProtection="1">
      <alignment horizontal="center" vertical="center" wrapText="1"/>
      <protection locked="0"/>
    </xf>
    <xf numFmtId="1" fontId="37" fillId="0" borderId="4" xfId="2" applyNumberFormat="1" applyFont="1" applyBorder="1" applyAlignment="1" applyProtection="1">
      <alignment horizontal="center" vertical="center"/>
    </xf>
    <xf numFmtId="9" fontId="36" fillId="0" borderId="4" xfId="0" applyNumberFormat="1" applyFont="1" applyFill="1" applyBorder="1" applyAlignment="1" applyProtection="1">
      <alignment horizontal="center" vertical="center" wrapText="1"/>
      <protection locked="0"/>
    </xf>
    <xf numFmtId="49" fontId="37" fillId="0" borderId="4" xfId="2" applyNumberFormat="1" applyFont="1" applyFill="1" applyBorder="1" applyAlignment="1" applyProtection="1">
      <alignment horizontal="left" vertical="top" wrapText="1"/>
      <protection locked="0"/>
    </xf>
    <xf numFmtId="0" fontId="17" fillId="4" borderId="27"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8" fillId="0" borderId="27" xfId="0" applyFont="1" applyBorder="1" applyAlignment="1">
      <alignment horizontal="justify" vertical="center" wrapText="1"/>
    </xf>
    <xf numFmtId="0" fontId="18" fillId="0" borderId="28" xfId="0" applyFont="1" applyBorder="1" applyAlignment="1">
      <alignment horizontal="justify" vertical="center" wrapText="1"/>
    </xf>
    <xf numFmtId="0" fontId="17" fillId="4" borderId="27" xfId="0" applyFont="1" applyFill="1" applyBorder="1" applyAlignment="1">
      <alignment vertical="top" wrapText="1"/>
    </xf>
    <xf numFmtId="0" fontId="17" fillId="4" borderId="28" xfId="0" applyFont="1" applyFill="1" applyBorder="1" applyAlignment="1">
      <alignment vertical="top"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 fillId="2" borderId="0" xfId="0" applyFont="1" applyFill="1" applyBorder="1" applyAlignment="1">
      <alignment horizont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0" xfId="0" applyFill="1" applyBorder="1" applyAlignment="1">
      <alignment horizontal="center"/>
    </xf>
    <xf numFmtId="0" fontId="1" fillId="10" borderId="3" xfId="0" applyFont="1" applyFill="1" applyBorder="1" applyAlignment="1">
      <alignment horizontal="left" vertical="top" wrapText="1"/>
    </xf>
    <xf numFmtId="0" fontId="1" fillId="10" borderId="4" xfId="0" applyFont="1" applyFill="1" applyBorder="1" applyAlignment="1">
      <alignment horizontal="left" vertical="top" wrapText="1"/>
    </xf>
    <xf numFmtId="0" fontId="1" fillId="10" borderId="5" xfId="0" applyFont="1" applyFill="1" applyBorder="1" applyAlignment="1">
      <alignment horizontal="left" vertical="top" wrapText="1"/>
    </xf>
    <xf numFmtId="0" fontId="1" fillId="10" borderId="8" xfId="0" applyFont="1" applyFill="1" applyBorder="1" applyAlignment="1">
      <alignment horizontal="left" vertical="top" wrapText="1"/>
    </xf>
    <xf numFmtId="0" fontId="1" fillId="10" borderId="9" xfId="0" applyFont="1" applyFill="1" applyBorder="1" applyAlignment="1">
      <alignment horizontal="left" vertical="top" wrapText="1"/>
    </xf>
    <xf numFmtId="0" fontId="1" fillId="10" borderId="10" xfId="0" applyFont="1" applyFill="1" applyBorder="1" applyAlignment="1">
      <alignment horizontal="left" vertical="top" wrapText="1"/>
    </xf>
    <xf numFmtId="0" fontId="23" fillId="2" borderId="16" xfId="0" applyFont="1" applyFill="1" applyBorder="1" applyAlignment="1">
      <alignment horizontal="left" vertical="top" wrapText="1"/>
    </xf>
    <xf numFmtId="0" fontId="23" fillId="2" borderId="19" xfId="0" applyFont="1" applyFill="1" applyBorder="1" applyAlignment="1">
      <alignment horizontal="left" vertical="top" wrapText="1"/>
    </xf>
    <xf numFmtId="0" fontId="23" fillId="2" borderId="25" xfId="0" applyFont="1" applyFill="1" applyBorder="1" applyAlignment="1">
      <alignment horizontal="left" vertical="top" wrapText="1"/>
    </xf>
    <xf numFmtId="0" fontId="23" fillId="2" borderId="26" xfId="0" applyFont="1" applyFill="1" applyBorder="1" applyAlignment="1">
      <alignment horizontal="left" vertical="top" wrapText="1"/>
    </xf>
    <xf numFmtId="0" fontId="23" fillId="2" borderId="16" xfId="1" applyFont="1" applyFill="1" applyBorder="1" applyAlignment="1">
      <alignment horizontal="center"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8" xfId="0" applyFont="1" applyFill="1" applyBorder="1" applyAlignment="1">
      <alignment horizontal="justify" vertical="top" wrapText="1"/>
    </xf>
    <xf numFmtId="0" fontId="1" fillId="2" borderId="9"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0" fillId="2" borderId="0" xfId="0" applyFill="1" applyBorder="1" applyAlignment="1">
      <alignment horizontal="center" wrapText="1"/>
    </xf>
    <xf numFmtId="0" fontId="23" fillId="2" borderId="16" xfId="0" applyFont="1" applyFill="1" applyBorder="1" applyAlignment="1">
      <alignment horizontal="center" vertical="center"/>
    </xf>
    <xf numFmtId="0" fontId="1" fillId="2" borderId="0" xfId="0" applyFont="1" applyFill="1" applyBorder="1" applyAlignment="1">
      <alignment horizontal="center" vertical="center"/>
    </xf>
    <xf numFmtId="0" fontId="23" fillId="2" borderId="3" xfId="0" applyFont="1" applyFill="1" applyBorder="1" applyAlignment="1">
      <alignment horizontal="justify" vertical="top" wrapText="1"/>
    </xf>
    <xf numFmtId="0" fontId="23" fillId="2" borderId="4" xfId="0" applyFont="1" applyFill="1" applyBorder="1" applyAlignment="1">
      <alignment horizontal="justify" vertical="top" wrapText="1"/>
    </xf>
    <xf numFmtId="0" fontId="23" fillId="2" borderId="5" xfId="0" applyFont="1" applyFill="1" applyBorder="1" applyAlignment="1">
      <alignment horizontal="justify" vertical="top" wrapText="1"/>
    </xf>
    <xf numFmtId="0" fontId="23" fillId="2" borderId="6" xfId="0" applyFont="1" applyFill="1" applyBorder="1" applyAlignment="1">
      <alignment horizontal="justify" vertical="top" wrapText="1"/>
    </xf>
    <xf numFmtId="0" fontId="23" fillId="2" borderId="0" xfId="0" applyFont="1" applyFill="1" applyBorder="1" applyAlignment="1">
      <alignment horizontal="justify" vertical="top" wrapText="1"/>
    </xf>
    <xf numFmtId="0" fontId="23" fillId="2" borderId="7" xfId="0" applyFont="1" applyFill="1" applyBorder="1" applyAlignment="1">
      <alignment horizontal="justify" vertical="top" wrapText="1"/>
    </xf>
    <xf numFmtId="0" fontId="23" fillId="2" borderId="8" xfId="0" applyFont="1" applyFill="1" applyBorder="1" applyAlignment="1">
      <alignment horizontal="justify" vertical="top" wrapText="1"/>
    </xf>
    <xf numFmtId="0" fontId="23" fillId="2" borderId="9" xfId="0" applyFont="1" applyFill="1" applyBorder="1" applyAlignment="1">
      <alignment horizontal="justify" vertical="top" wrapText="1"/>
    </xf>
    <xf numFmtId="0" fontId="23" fillId="2" borderId="10" xfId="0" applyFont="1" applyFill="1" applyBorder="1" applyAlignment="1">
      <alignment horizontal="justify"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27" fillId="0" borderId="0" xfId="3" applyFont="1" applyAlignment="1" applyProtection="1">
      <alignment horizontal="left"/>
      <protection locked="0"/>
    </xf>
    <xf numFmtId="0" fontId="38" fillId="0" borderId="3" xfId="6" applyFont="1" applyBorder="1" applyAlignment="1" applyProtection="1">
      <alignment horizontal="left" vertical="top" wrapText="1"/>
      <protection locked="0"/>
    </xf>
    <xf numFmtId="0" fontId="38" fillId="0" borderId="4" xfId="6" applyFont="1" applyBorder="1" applyAlignment="1" applyProtection="1">
      <alignment horizontal="left" vertical="top"/>
      <protection locked="0"/>
    </xf>
    <xf numFmtId="0" fontId="38" fillId="0" borderId="5" xfId="6" applyFont="1" applyBorder="1" applyAlignment="1" applyProtection="1">
      <alignment horizontal="left" vertical="top"/>
      <protection locked="0"/>
    </xf>
    <xf numFmtId="0" fontId="38" fillId="0" borderId="6" xfId="6" applyFont="1" applyBorder="1" applyAlignment="1" applyProtection="1">
      <alignment horizontal="left" vertical="top"/>
      <protection locked="0"/>
    </xf>
    <xf numFmtId="0" fontId="38" fillId="0" borderId="0" xfId="6" applyFont="1" applyBorder="1" applyAlignment="1" applyProtection="1">
      <alignment horizontal="left" vertical="top"/>
      <protection locked="0"/>
    </xf>
    <xf numFmtId="0" fontId="38" fillId="0" borderId="7" xfId="6" applyFont="1" applyBorder="1" applyAlignment="1" applyProtection="1">
      <alignment horizontal="left" vertical="top"/>
      <protection locked="0"/>
    </xf>
    <xf numFmtId="0" fontId="38" fillId="0" borderId="8" xfId="6" applyFont="1" applyBorder="1" applyAlignment="1" applyProtection="1">
      <alignment horizontal="left" vertical="top"/>
      <protection locked="0"/>
    </xf>
    <xf numFmtId="0" fontId="38" fillId="0" borderId="9" xfId="6" applyFont="1" applyBorder="1" applyAlignment="1" applyProtection="1">
      <alignment horizontal="left" vertical="top"/>
      <protection locked="0"/>
    </xf>
    <xf numFmtId="0" fontId="38" fillId="0" borderId="10" xfId="6" applyFont="1" applyBorder="1" applyAlignment="1" applyProtection="1">
      <alignment horizontal="left" vertical="top"/>
      <protection locked="0"/>
    </xf>
    <xf numFmtId="0" fontId="12" fillId="2" borderId="16" xfId="11" applyFill="1" applyBorder="1" applyAlignment="1">
      <alignment horizontal="left" vertical="center" wrapText="1"/>
    </xf>
    <xf numFmtId="0" fontId="12" fillId="2" borderId="19" xfId="11" applyFill="1" applyBorder="1" applyAlignment="1">
      <alignment horizontal="left" vertical="center" wrapText="1"/>
    </xf>
    <xf numFmtId="0" fontId="12" fillId="2" borderId="25" xfId="11" applyFill="1" applyBorder="1" applyAlignment="1">
      <alignment horizontal="left" vertical="center"/>
    </xf>
    <xf numFmtId="0" fontId="12" fillId="2" borderId="31" xfId="11" applyFill="1" applyBorder="1" applyAlignment="1">
      <alignment horizontal="left" vertical="center"/>
    </xf>
    <xf numFmtId="0" fontId="13" fillId="2" borderId="22" xfId="11" applyFont="1" applyFill="1" applyBorder="1" applyAlignment="1">
      <alignment horizontal="left" vertical="center" wrapText="1"/>
    </xf>
    <xf numFmtId="0" fontId="13" fillId="2" borderId="23" xfId="11" applyFont="1" applyFill="1" applyBorder="1" applyAlignment="1">
      <alignment horizontal="left" vertical="center" wrapText="1"/>
    </xf>
    <xf numFmtId="0" fontId="13" fillId="2" borderId="24" xfId="11" applyFont="1" applyFill="1" applyBorder="1" applyAlignment="1">
      <alignment horizontal="left" vertical="center" wrapText="1"/>
    </xf>
    <xf numFmtId="0" fontId="13" fillId="2" borderId="0" xfId="11" applyFont="1" applyFill="1" applyAlignment="1">
      <alignment horizontal="center" vertical="center"/>
    </xf>
    <xf numFmtId="0" fontId="13" fillId="2" borderId="11" xfId="11" applyFont="1" applyFill="1" applyBorder="1" applyAlignment="1">
      <alignment horizontal="center" vertical="center"/>
    </xf>
    <xf numFmtId="0" fontId="12" fillId="2" borderId="31" xfId="11" applyFill="1" applyBorder="1" applyAlignment="1">
      <alignment horizontal="left" vertical="center" wrapText="1"/>
    </xf>
    <xf numFmtId="0" fontId="12" fillId="2" borderId="19" xfId="11" applyFont="1" applyFill="1" applyBorder="1" applyAlignment="1">
      <alignment horizontal="left" vertical="center" wrapText="1"/>
    </xf>
    <xf numFmtId="0" fontId="12" fillId="2" borderId="25" xfId="11" applyFont="1" applyFill="1" applyBorder="1" applyAlignment="1">
      <alignment horizontal="left" vertical="center" wrapText="1"/>
    </xf>
    <xf numFmtId="0" fontId="12" fillId="2" borderId="31" xfId="11" applyFont="1" applyFill="1" applyBorder="1" applyAlignment="1">
      <alignment horizontal="left" vertical="center" wrapText="1"/>
    </xf>
    <xf numFmtId="0" fontId="13" fillId="2" borderId="32" xfId="11" applyFont="1" applyFill="1" applyBorder="1" applyAlignment="1">
      <alignment horizontal="center" vertical="center"/>
    </xf>
    <xf numFmtId="0" fontId="13" fillId="2" borderId="36" xfId="11" applyFont="1" applyFill="1" applyBorder="1" applyAlignment="1">
      <alignment horizontal="center" vertical="center"/>
    </xf>
    <xf numFmtId="0" fontId="13" fillId="2" borderId="15" xfId="11" applyFont="1" applyFill="1" applyBorder="1" applyAlignment="1">
      <alignment horizontal="center" vertical="center"/>
    </xf>
    <xf numFmtId="0" fontId="12" fillId="2" borderId="35" xfId="11" applyFont="1" applyFill="1" applyBorder="1" applyAlignment="1">
      <alignment horizontal="justify" vertical="top" wrapText="1"/>
    </xf>
    <xf numFmtId="0" fontId="12" fillId="2" borderId="33" xfId="11" applyFont="1" applyFill="1" applyBorder="1" applyAlignment="1">
      <alignment horizontal="justify" vertical="top" wrapText="1"/>
    </xf>
    <xf numFmtId="0" fontId="12" fillId="2" borderId="34" xfId="11" applyFont="1" applyFill="1" applyBorder="1" applyAlignment="1">
      <alignment horizontal="justify" vertical="top" wrapText="1"/>
    </xf>
    <xf numFmtId="0" fontId="13" fillId="2" borderId="35" xfId="11" applyFont="1" applyFill="1" applyBorder="1" applyAlignment="1">
      <alignment horizontal="center" vertical="center" wrapText="1"/>
    </xf>
    <xf numFmtId="0" fontId="13" fillId="2" borderId="33" xfId="11" applyFont="1" applyFill="1" applyBorder="1" applyAlignment="1">
      <alignment horizontal="center" vertical="center" wrapText="1"/>
    </xf>
    <xf numFmtId="0" fontId="13" fillId="2" borderId="34" xfId="11" applyFont="1" applyFill="1" applyBorder="1" applyAlignment="1">
      <alignment horizontal="center" vertical="center" wrapText="1"/>
    </xf>
  </cellXfs>
  <cellStyles count="14">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xfId="13" builtinId="5"/>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4"/>
          <c:order val="0"/>
          <c:invertIfNegative val="0"/>
          <c:val>
            <c:numRef>
              <c:f>'Planificador 2018'!$D$9:$D$12</c:f>
              <c:numCache>
                <c:formatCode>dd/mm/yy;@</c:formatCode>
                <c:ptCount val="4"/>
                <c:pt idx="0" formatCode="m/d/yyyy">
                  <c:v>43115</c:v>
                </c:pt>
                <c:pt idx="1">
                  <c:v>43199</c:v>
                </c:pt>
                <c:pt idx="2">
                  <c:v>43252</c:v>
                </c:pt>
                <c:pt idx="3">
                  <c:v>43346</c:v>
                </c:pt>
              </c:numCache>
            </c:numRef>
          </c:val>
        </c:ser>
        <c:ser>
          <c:idx val="5"/>
          <c:order val="1"/>
          <c:spPr>
            <a:noFill/>
          </c:spPr>
          <c:invertIfNegative val="0"/>
          <c:val>
            <c:numRef>
              <c:f>'Planificador 2018'!$E$9:$E$12</c:f>
              <c:numCache>
                <c:formatCode>dd/mm/yy;@</c:formatCode>
                <c:ptCount val="4"/>
                <c:pt idx="0">
                  <c:v>43196</c:v>
                </c:pt>
                <c:pt idx="1">
                  <c:v>43251</c:v>
                </c:pt>
                <c:pt idx="2">
                  <c:v>43343</c:v>
                </c:pt>
                <c:pt idx="3">
                  <c:v>43404</c:v>
                </c:pt>
              </c:numCache>
            </c:numRef>
          </c:val>
        </c:ser>
        <c:dLbls>
          <c:showLegendKey val="0"/>
          <c:showVal val="0"/>
          <c:showCatName val="0"/>
          <c:showSerName val="0"/>
          <c:showPercent val="0"/>
          <c:showBubbleSize val="0"/>
        </c:dLbls>
        <c:gapWidth val="50"/>
        <c:overlap val="100"/>
        <c:axId val="91204608"/>
        <c:axId val="91276032"/>
      </c:barChart>
      <c:catAx>
        <c:axId val="91204608"/>
        <c:scaling>
          <c:orientation val="maxMin"/>
        </c:scaling>
        <c:delete val="0"/>
        <c:axPos val="l"/>
        <c:majorTickMark val="out"/>
        <c:minorTickMark val="none"/>
        <c:tickLblPos val="nextTo"/>
        <c:crossAx val="91276032"/>
        <c:crossesAt val="42736"/>
        <c:auto val="1"/>
        <c:lblAlgn val="ctr"/>
        <c:lblOffset val="100"/>
        <c:noMultiLvlLbl val="0"/>
      </c:catAx>
      <c:valAx>
        <c:axId val="91276032"/>
        <c:scaling>
          <c:orientation val="minMax"/>
          <c:max val="42736"/>
          <c:min val="0"/>
        </c:scaling>
        <c:delete val="0"/>
        <c:axPos val="t"/>
        <c:majorGridlines/>
        <c:numFmt formatCode="dd/mm" sourceLinked="0"/>
        <c:majorTickMark val="out"/>
        <c:minorTickMark val="none"/>
        <c:tickLblPos val="nextTo"/>
        <c:txPr>
          <a:bodyPr rot="60000" anchor="t" anchorCtr="0"/>
          <a:lstStyle/>
          <a:p>
            <a:pPr>
              <a:defRPr/>
            </a:pPr>
            <a:endParaRPr lang="es-CR"/>
          </a:p>
        </c:txPr>
        <c:crossAx val="9120460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16</xdr:row>
      <xdr:rowOff>19050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ia/Documents/Kathia%20Planificaci&#243;n%202012/Mejora%20regulatoria/Copia%20de%20Herramienta%20-%20PMRi%202016%20servicio%20de%20dict&#225;menes%20II%20SEM%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del Trámite"/>
      <sheetName val="I parte"/>
      <sheetName val="II parte"/>
      <sheetName val="seguimiento"/>
    </sheetNames>
    <sheetDataSet>
      <sheetData sheetId="0"/>
      <sheetData sheetId="1"/>
      <sheetData sheetId="2">
        <row r="9">
          <cell r="C9" t="str">
            <v>DIGH</v>
          </cell>
          <cell r="D9">
            <v>42370</v>
          </cell>
          <cell r="E9">
            <v>42415</v>
          </cell>
        </row>
        <row r="10">
          <cell r="C10" t="str">
            <v>Gerencia</v>
          </cell>
          <cell r="D10">
            <v>42370</v>
          </cell>
          <cell r="E10">
            <v>42415</v>
          </cell>
        </row>
        <row r="11">
          <cell r="C11" t="str">
            <v>DIGH</v>
          </cell>
          <cell r="D11">
            <v>42415</v>
          </cell>
          <cell r="E11">
            <v>42434</v>
          </cell>
        </row>
        <row r="12">
          <cell r="C12" t="str">
            <v>Gerencia - DIGH</v>
          </cell>
          <cell r="D12">
            <v>42434</v>
          </cell>
          <cell r="E12">
            <v>42724</v>
          </cell>
        </row>
        <row r="13">
          <cell r="C13" t="str">
            <v>Gerencia y DIGH</v>
          </cell>
          <cell r="D13">
            <v>42370</v>
          </cell>
          <cell r="E13">
            <v>42460</v>
          </cell>
        </row>
        <row r="14">
          <cell r="C14" t="str">
            <v>DIGH</v>
          </cell>
          <cell r="D14">
            <v>42461</v>
          </cell>
          <cell r="E14">
            <v>42521</v>
          </cell>
        </row>
        <row r="15">
          <cell r="C15" t="str">
            <v>Junta Directiva</v>
          </cell>
          <cell r="D15">
            <v>42522</v>
          </cell>
          <cell r="E15">
            <v>42612</v>
          </cell>
        </row>
        <row r="16">
          <cell r="C16" t="str">
            <v>Gerencia - DIGH</v>
          </cell>
          <cell r="D16">
            <v>42614</v>
          </cell>
          <cell r="E16">
            <v>42724</v>
          </cell>
        </row>
        <row r="17">
          <cell r="C17" t="str">
            <v>DIGH - Gestion Informatica</v>
          </cell>
          <cell r="D17">
            <v>42370</v>
          </cell>
          <cell r="E17">
            <v>42689</v>
          </cell>
        </row>
        <row r="18">
          <cell r="C18" t="str">
            <v>DIGH</v>
          </cell>
          <cell r="D18">
            <v>42689</v>
          </cell>
          <cell r="E18">
            <v>42724</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10" workbookViewId="0">
      <selection activeCell="C14" sqref="C14"/>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82" t="s">
        <v>19</v>
      </c>
      <c r="C2" s="83"/>
    </row>
    <row r="3" spans="2:3" ht="38.25" customHeight="1" thickBot="1" x14ac:dyDescent="0.25">
      <c r="B3" s="15" t="s">
        <v>20</v>
      </c>
      <c r="C3" s="16" t="s">
        <v>59</v>
      </c>
    </row>
    <row r="4" spans="2:3" ht="15.75" thickBot="1" x14ac:dyDescent="0.25">
      <c r="B4" s="15" t="s">
        <v>21</v>
      </c>
      <c r="C4" s="16" t="s">
        <v>48</v>
      </c>
    </row>
    <row r="5" spans="2:3" ht="15.75" thickBot="1" x14ac:dyDescent="0.25">
      <c r="B5" s="15" t="s">
        <v>22</v>
      </c>
      <c r="C5" s="16" t="s">
        <v>49</v>
      </c>
    </row>
    <row r="6" spans="2:3" ht="76.5" customHeight="1" thickBot="1" x14ac:dyDescent="0.25">
      <c r="B6" s="15" t="s">
        <v>23</v>
      </c>
      <c r="C6" s="16" t="s">
        <v>52</v>
      </c>
    </row>
    <row r="7" spans="2:3" ht="100.5" thickBot="1" x14ac:dyDescent="0.25">
      <c r="B7" s="17" t="s">
        <v>24</v>
      </c>
      <c r="C7" s="16" t="s">
        <v>57</v>
      </c>
    </row>
    <row r="8" spans="2:3" ht="15.75" thickBot="1" x14ac:dyDescent="0.25">
      <c r="B8" s="18" t="s">
        <v>25</v>
      </c>
      <c r="C8" s="19" t="s">
        <v>26</v>
      </c>
    </row>
    <row r="9" spans="2:3" ht="342.75" thickBot="1" x14ac:dyDescent="0.25">
      <c r="B9" s="24" t="s">
        <v>60</v>
      </c>
      <c r="C9" s="24" t="s">
        <v>53</v>
      </c>
    </row>
    <row r="10" spans="2:3" ht="84.75" customHeight="1" thickBot="1" x14ac:dyDescent="0.25">
      <c r="B10" s="84" t="s">
        <v>27</v>
      </c>
      <c r="C10" s="85"/>
    </row>
    <row r="11" spans="2:3" ht="15.75" thickBot="1" x14ac:dyDescent="0.25">
      <c r="B11" s="15" t="s">
        <v>28</v>
      </c>
      <c r="C11" s="16" t="s">
        <v>73</v>
      </c>
    </row>
    <row r="12" spans="2:3" ht="15.75" thickBot="1" x14ac:dyDescent="0.25">
      <c r="B12" s="15" t="s">
        <v>29</v>
      </c>
      <c r="C12" s="16" t="s">
        <v>54</v>
      </c>
    </row>
    <row r="13" spans="2:3" ht="20.25" customHeight="1" thickBot="1" x14ac:dyDescent="0.25">
      <c r="B13" s="15" t="s">
        <v>30</v>
      </c>
      <c r="C13" s="16" t="s">
        <v>56</v>
      </c>
    </row>
    <row r="14" spans="2:3" ht="35.25" customHeight="1" thickBot="1" x14ac:dyDescent="0.25">
      <c r="B14" s="15" t="s">
        <v>31</v>
      </c>
      <c r="C14" s="16" t="s">
        <v>55</v>
      </c>
    </row>
    <row r="15" spans="2:3" ht="15.75" thickBot="1" x14ac:dyDescent="0.25">
      <c r="B15" s="88" t="s">
        <v>37</v>
      </c>
      <c r="C15" s="89"/>
    </row>
    <row r="16" spans="2:3" ht="15.75" thickBot="1" x14ac:dyDescent="0.25">
      <c r="B16" s="15" t="s">
        <v>32</v>
      </c>
      <c r="C16" s="16" t="s">
        <v>50</v>
      </c>
    </row>
    <row r="17" spans="2:3" ht="72" thickBot="1" x14ac:dyDescent="0.25">
      <c r="B17" s="15" t="s">
        <v>33</v>
      </c>
      <c r="C17" s="41" t="s">
        <v>71</v>
      </c>
    </row>
    <row r="18" spans="2:3" ht="15.75" thickBot="1" x14ac:dyDescent="0.25">
      <c r="B18" s="15" t="s">
        <v>34</v>
      </c>
      <c r="C18" s="42" t="s">
        <v>72</v>
      </c>
    </row>
    <row r="19" spans="2:3" ht="43.5" thickBot="1" x14ac:dyDescent="0.25">
      <c r="B19" s="15" t="s">
        <v>35</v>
      </c>
      <c r="C19" s="41" t="s">
        <v>70</v>
      </c>
    </row>
    <row r="20" spans="2:3" ht="15.75" thickBot="1" x14ac:dyDescent="0.25">
      <c r="B20" s="15" t="s">
        <v>36</v>
      </c>
      <c r="C20" s="23" t="s">
        <v>51</v>
      </c>
    </row>
    <row r="21" spans="2:3" ht="39" customHeight="1" thickBot="1" x14ac:dyDescent="0.25">
      <c r="B21" s="86" t="s">
        <v>38</v>
      </c>
      <c r="C21" s="87"/>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election activeCell="J14" sqref="J14"/>
    </sheetView>
  </sheetViews>
  <sheetFormatPr baseColWidth="10" defaultColWidth="11.42578125" defaultRowHeight="12.75" x14ac:dyDescent="0.2"/>
  <cols>
    <col min="1" max="4" width="11.42578125" style="1"/>
    <col min="5" max="5" width="9.140625" style="1" customWidth="1"/>
    <col min="6" max="16384" width="11.42578125" style="1"/>
  </cols>
  <sheetData>
    <row r="1" spans="1:11" ht="25.5" customHeight="1" x14ac:dyDescent="0.2">
      <c r="A1" s="119" t="s">
        <v>0</v>
      </c>
      <c r="B1" s="119"/>
      <c r="C1" s="119"/>
      <c r="D1" s="119"/>
      <c r="E1" s="119"/>
      <c r="F1" s="119"/>
      <c r="G1" s="119"/>
      <c r="H1" s="119"/>
      <c r="I1" s="119"/>
    </row>
    <row r="2" spans="1:11" x14ac:dyDescent="0.2">
      <c r="A2" s="120"/>
      <c r="B2" s="120"/>
      <c r="C2" s="120"/>
      <c r="D2" s="120"/>
      <c r="E2" s="120"/>
      <c r="F2" s="120"/>
      <c r="G2" s="120"/>
      <c r="H2" s="120"/>
      <c r="I2" s="120"/>
    </row>
    <row r="3" spans="1:11" ht="12.75" customHeight="1" x14ac:dyDescent="0.2">
      <c r="A3" s="104" t="s">
        <v>63</v>
      </c>
      <c r="B3" s="104"/>
      <c r="C3" s="104"/>
      <c r="D3" s="104"/>
      <c r="E3" s="104"/>
      <c r="F3" s="104"/>
      <c r="G3" s="104"/>
      <c r="H3" s="104"/>
      <c r="I3" s="104"/>
    </row>
    <row r="4" spans="1:11" ht="13.5" customHeight="1" x14ac:dyDescent="0.2">
      <c r="A4" s="104"/>
      <c r="B4" s="104"/>
      <c r="C4" s="104"/>
      <c r="D4" s="104"/>
      <c r="E4" s="104"/>
      <c r="F4" s="104"/>
      <c r="G4" s="104"/>
      <c r="H4" s="104"/>
      <c r="I4" s="104"/>
    </row>
    <row r="5" spans="1:11" x14ac:dyDescent="0.2">
      <c r="A5" s="118"/>
      <c r="B5" s="118"/>
      <c r="C5" s="118"/>
      <c r="D5" s="118"/>
      <c r="E5" s="118"/>
      <c r="F5" s="118"/>
      <c r="G5" s="118"/>
      <c r="H5" s="118"/>
      <c r="I5" s="118"/>
    </row>
    <row r="6" spans="1:11" ht="12.75" customHeight="1" x14ac:dyDescent="0.2">
      <c r="A6" s="121" t="s">
        <v>81</v>
      </c>
      <c r="B6" s="122"/>
      <c r="C6" s="122"/>
      <c r="D6" s="122"/>
      <c r="E6" s="122"/>
      <c r="F6" s="122"/>
      <c r="G6" s="122"/>
      <c r="H6" s="122"/>
      <c r="I6" s="123"/>
      <c r="K6" s="2"/>
    </row>
    <row r="7" spans="1:11" x14ac:dyDescent="0.2">
      <c r="A7" s="124"/>
      <c r="B7" s="125"/>
      <c r="C7" s="125"/>
      <c r="D7" s="125"/>
      <c r="E7" s="125"/>
      <c r="F7" s="125"/>
      <c r="G7" s="125"/>
      <c r="H7" s="125"/>
      <c r="I7" s="126"/>
    </row>
    <row r="8" spans="1:11" ht="21" x14ac:dyDescent="0.2">
      <c r="A8" s="124"/>
      <c r="B8" s="125"/>
      <c r="C8" s="125"/>
      <c r="D8" s="125"/>
      <c r="E8" s="125"/>
      <c r="F8" s="125"/>
      <c r="G8" s="125"/>
      <c r="H8" s="125"/>
      <c r="I8" s="126"/>
      <c r="K8" s="3"/>
    </row>
    <row r="9" spans="1:11" ht="21" x14ac:dyDescent="0.2">
      <c r="A9" s="124"/>
      <c r="B9" s="125"/>
      <c r="C9" s="125"/>
      <c r="D9" s="125"/>
      <c r="E9" s="125"/>
      <c r="F9" s="125"/>
      <c r="G9" s="125"/>
      <c r="H9" s="125"/>
      <c r="I9" s="126"/>
      <c r="K9" s="3"/>
    </row>
    <row r="10" spans="1:11" ht="21" x14ac:dyDescent="0.2">
      <c r="A10" s="124"/>
      <c r="B10" s="125"/>
      <c r="C10" s="125"/>
      <c r="D10" s="125"/>
      <c r="E10" s="125"/>
      <c r="F10" s="125"/>
      <c r="G10" s="125"/>
      <c r="H10" s="125"/>
      <c r="I10" s="126"/>
      <c r="K10" s="3"/>
    </row>
    <row r="11" spans="1:11" ht="21" x14ac:dyDescent="0.2">
      <c r="A11" s="124"/>
      <c r="B11" s="125"/>
      <c r="C11" s="125"/>
      <c r="D11" s="125"/>
      <c r="E11" s="125"/>
      <c r="F11" s="125"/>
      <c r="G11" s="125"/>
      <c r="H11" s="125"/>
      <c r="I11" s="126"/>
      <c r="K11" s="3"/>
    </row>
    <row r="12" spans="1:11" ht="21" x14ac:dyDescent="0.2">
      <c r="A12" s="124"/>
      <c r="B12" s="125"/>
      <c r="C12" s="125"/>
      <c r="D12" s="125"/>
      <c r="E12" s="125"/>
      <c r="F12" s="125"/>
      <c r="G12" s="125"/>
      <c r="H12" s="125"/>
      <c r="I12" s="126"/>
      <c r="K12" s="3"/>
    </row>
    <row r="13" spans="1:11" ht="21" x14ac:dyDescent="0.2">
      <c r="A13" s="124"/>
      <c r="B13" s="125"/>
      <c r="C13" s="125"/>
      <c r="D13" s="125"/>
      <c r="E13" s="125"/>
      <c r="F13" s="125"/>
      <c r="G13" s="125"/>
      <c r="H13" s="125"/>
      <c r="I13" s="126"/>
      <c r="K13" s="3"/>
    </row>
    <row r="14" spans="1:11" ht="21" x14ac:dyDescent="0.2">
      <c r="A14" s="124"/>
      <c r="B14" s="125"/>
      <c r="C14" s="125"/>
      <c r="D14" s="125"/>
      <c r="E14" s="125"/>
      <c r="F14" s="125"/>
      <c r="G14" s="125"/>
      <c r="H14" s="125"/>
      <c r="I14" s="126"/>
      <c r="K14" s="3"/>
    </row>
    <row r="15" spans="1:11" ht="21" x14ac:dyDescent="0.2">
      <c r="A15" s="124"/>
      <c r="B15" s="125"/>
      <c r="C15" s="125"/>
      <c r="D15" s="125"/>
      <c r="E15" s="125"/>
      <c r="F15" s="125"/>
      <c r="G15" s="125"/>
      <c r="H15" s="125"/>
      <c r="I15" s="126"/>
      <c r="K15" s="3"/>
    </row>
    <row r="16" spans="1:11" ht="21" x14ac:dyDescent="0.2">
      <c r="A16" s="124"/>
      <c r="B16" s="125"/>
      <c r="C16" s="125"/>
      <c r="D16" s="125"/>
      <c r="E16" s="125"/>
      <c r="F16" s="125"/>
      <c r="G16" s="125"/>
      <c r="H16" s="125"/>
      <c r="I16" s="126"/>
      <c r="K16" s="3"/>
    </row>
    <row r="17" spans="1:11" ht="21" x14ac:dyDescent="0.2">
      <c r="A17" s="124"/>
      <c r="B17" s="125"/>
      <c r="C17" s="125"/>
      <c r="D17" s="125"/>
      <c r="E17" s="125"/>
      <c r="F17" s="125"/>
      <c r="G17" s="125"/>
      <c r="H17" s="125"/>
      <c r="I17" s="126"/>
      <c r="K17" s="3"/>
    </row>
    <row r="18" spans="1:11" ht="21" x14ac:dyDescent="0.2">
      <c r="A18" s="124"/>
      <c r="B18" s="125"/>
      <c r="C18" s="125"/>
      <c r="D18" s="125"/>
      <c r="E18" s="125"/>
      <c r="F18" s="125"/>
      <c r="G18" s="125"/>
      <c r="H18" s="125"/>
      <c r="I18" s="126"/>
      <c r="K18" s="3"/>
    </row>
    <row r="19" spans="1:11" ht="21" x14ac:dyDescent="0.2">
      <c r="A19" s="124"/>
      <c r="B19" s="125"/>
      <c r="C19" s="125"/>
      <c r="D19" s="125"/>
      <c r="E19" s="125"/>
      <c r="F19" s="125"/>
      <c r="G19" s="125"/>
      <c r="H19" s="125"/>
      <c r="I19" s="126"/>
      <c r="K19" s="3"/>
    </row>
    <row r="20" spans="1:11" ht="21" x14ac:dyDescent="0.2">
      <c r="A20" s="124"/>
      <c r="B20" s="125"/>
      <c r="C20" s="125"/>
      <c r="D20" s="125"/>
      <c r="E20" s="125"/>
      <c r="F20" s="125"/>
      <c r="G20" s="125"/>
      <c r="H20" s="125"/>
      <c r="I20" s="126"/>
      <c r="K20" s="3"/>
    </row>
    <row r="21" spans="1:11" ht="44.25" customHeight="1" x14ac:dyDescent="0.2">
      <c r="A21" s="127"/>
      <c r="B21" s="128"/>
      <c r="C21" s="128"/>
      <c r="D21" s="128"/>
      <c r="E21" s="128"/>
      <c r="F21" s="128"/>
      <c r="G21" s="128"/>
      <c r="H21" s="128"/>
      <c r="I21" s="129"/>
    </row>
    <row r="22" spans="1:11" x14ac:dyDescent="0.2">
      <c r="A22" s="118"/>
      <c r="B22" s="118"/>
      <c r="C22" s="118"/>
      <c r="D22" s="118"/>
      <c r="E22" s="118"/>
      <c r="F22" s="118"/>
      <c r="G22" s="118"/>
      <c r="H22" s="118"/>
      <c r="I22" s="118"/>
    </row>
    <row r="23" spans="1:11" ht="12.75" customHeight="1" x14ac:dyDescent="0.2">
      <c r="A23" s="104" t="s">
        <v>62</v>
      </c>
      <c r="B23" s="104"/>
      <c r="C23" s="104"/>
      <c r="D23" s="104"/>
      <c r="E23" s="104"/>
      <c r="F23" s="104"/>
      <c r="G23" s="104"/>
      <c r="H23" s="104"/>
      <c r="I23" s="104"/>
    </row>
    <row r="24" spans="1:11" ht="15" x14ac:dyDescent="0.25">
      <c r="A24" s="104"/>
      <c r="B24" s="104"/>
      <c r="C24" s="104"/>
      <c r="D24" s="104"/>
      <c r="E24" s="104"/>
      <c r="F24" s="104"/>
      <c r="G24" s="104"/>
      <c r="H24" s="104"/>
      <c r="I24" s="104"/>
      <c r="K24" s="5"/>
    </row>
    <row r="25" spans="1:11" x14ac:dyDescent="0.2">
      <c r="A25" s="90"/>
      <c r="B25" s="90"/>
      <c r="C25" s="90"/>
      <c r="D25" s="90"/>
      <c r="E25" s="90"/>
      <c r="F25" s="90"/>
      <c r="G25" s="90"/>
      <c r="H25" s="90"/>
      <c r="I25" s="90"/>
    </row>
    <row r="26" spans="1:11" ht="13.5" customHeight="1" x14ac:dyDescent="0.2">
      <c r="A26" s="104" t="s">
        <v>2</v>
      </c>
      <c r="B26" s="104"/>
      <c r="C26" s="104"/>
      <c r="D26" s="104"/>
      <c r="E26" s="90"/>
      <c r="F26" s="105" t="s">
        <v>1</v>
      </c>
      <c r="G26" s="106"/>
      <c r="H26" s="106"/>
      <c r="I26" s="107"/>
      <c r="K26" s="2"/>
    </row>
    <row r="27" spans="1:11" ht="19.5" customHeight="1" x14ac:dyDescent="0.2">
      <c r="A27" s="108" t="s">
        <v>6</v>
      </c>
      <c r="B27" s="108"/>
      <c r="C27" s="44" t="s">
        <v>7</v>
      </c>
      <c r="D27" s="33" t="s">
        <v>8</v>
      </c>
      <c r="E27" s="90"/>
      <c r="F27" s="109" t="s">
        <v>82</v>
      </c>
      <c r="G27" s="110"/>
      <c r="H27" s="110"/>
      <c r="I27" s="111"/>
      <c r="K27" s="4"/>
    </row>
    <row r="28" spans="1:11" ht="18.75" x14ac:dyDescent="0.2">
      <c r="A28" s="25" t="str">
        <f>+'[1]II parte'!C9</f>
        <v>DIGH</v>
      </c>
      <c r="B28" s="25">
        <f>+'[1]II parte'!D9</f>
        <v>42370</v>
      </c>
      <c r="C28" s="25">
        <f>+'[1]II parte'!E9</f>
        <v>42415</v>
      </c>
      <c r="D28" s="34">
        <f>+C28-B28</f>
        <v>45</v>
      </c>
      <c r="E28" s="90"/>
      <c r="F28" s="112"/>
      <c r="G28" s="113"/>
      <c r="H28" s="113"/>
      <c r="I28" s="114"/>
      <c r="K28" s="4"/>
    </row>
    <row r="29" spans="1:11" ht="18.75" x14ac:dyDescent="0.2">
      <c r="A29" s="25" t="str">
        <f>+'[1]II parte'!C10</f>
        <v>Gerencia</v>
      </c>
      <c r="B29" s="25">
        <f>+'[1]II parte'!D10</f>
        <v>42370</v>
      </c>
      <c r="C29" s="25">
        <f>+'[1]II parte'!E10</f>
        <v>42415</v>
      </c>
      <c r="D29" s="34">
        <f t="shared" ref="D29:D37" si="0">+C29-B29</f>
        <v>45</v>
      </c>
      <c r="E29" s="43"/>
      <c r="F29" s="112"/>
      <c r="G29" s="113"/>
      <c r="H29" s="113"/>
      <c r="I29" s="114"/>
      <c r="K29" s="4"/>
    </row>
    <row r="30" spans="1:11" ht="18.75" x14ac:dyDescent="0.2">
      <c r="A30" s="25" t="str">
        <f>+'[1]II parte'!C11</f>
        <v>DIGH</v>
      </c>
      <c r="B30" s="25">
        <f>+'[1]II parte'!D11</f>
        <v>42415</v>
      </c>
      <c r="C30" s="25">
        <f>+'[1]II parte'!E11</f>
        <v>42434</v>
      </c>
      <c r="D30" s="34">
        <f t="shared" si="0"/>
        <v>19</v>
      </c>
      <c r="E30" s="43"/>
      <c r="F30" s="112"/>
      <c r="G30" s="113"/>
      <c r="H30" s="113"/>
      <c r="I30" s="114"/>
      <c r="K30" s="4"/>
    </row>
    <row r="31" spans="1:11" ht="22.5" x14ac:dyDescent="0.2">
      <c r="A31" s="25" t="str">
        <f>+'[1]II parte'!C12</f>
        <v>Gerencia - DIGH</v>
      </c>
      <c r="B31" s="25">
        <f>+'[1]II parte'!D12</f>
        <v>42434</v>
      </c>
      <c r="C31" s="25">
        <f>+'[1]II parte'!E12</f>
        <v>42724</v>
      </c>
      <c r="D31" s="34">
        <f t="shared" si="0"/>
        <v>290</v>
      </c>
      <c r="E31" s="43"/>
      <c r="F31" s="112"/>
      <c r="G31" s="113"/>
      <c r="H31" s="113"/>
      <c r="I31" s="114"/>
      <c r="K31" s="4"/>
    </row>
    <row r="32" spans="1:11" ht="22.5" x14ac:dyDescent="0.2">
      <c r="A32" s="25" t="str">
        <f>+'[1]II parte'!C13</f>
        <v>Gerencia y DIGH</v>
      </c>
      <c r="B32" s="25">
        <f>+'[1]II parte'!D13</f>
        <v>42370</v>
      </c>
      <c r="C32" s="25">
        <f>+'[1]II parte'!E13</f>
        <v>42460</v>
      </c>
      <c r="D32" s="34">
        <f t="shared" si="0"/>
        <v>90</v>
      </c>
      <c r="E32" s="43"/>
      <c r="F32" s="112"/>
      <c r="G32" s="113"/>
      <c r="H32" s="113"/>
      <c r="I32" s="114"/>
      <c r="K32" s="4"/>
    </row>
    <row r="33" spans="1:11" ht="18.75" x14ac:dyDescent="0.2">
      <c r="A33" s="25" t="str">
        <f>+'[1]II parte'!C14</f>
        <v>DIGH</v>
      </c>
      <c r="B33" s="25">
        <f>+'[1]II parte'!D14</f>
        <v>42461</v>
      </c>
      <c r="C33" s="25">
        <f>+'[1]II parte'!E14</f>
        <v>42521</v>
      </c>
      <c r="D33" s="34">
        <f t="shared" si="0"/>
        <v>60</v>
      </c>
      <c r="E33" s="43"/>
      <c r="F33" s="112"/>
      <c r="G33" s="113"/>
      <c r="H33" s="113"/>
      <c r="I33" s="114"/>
      <c r="K33" s="4"/>
    </row>
    <row r="34" spans="1:11" ht="18.75" x14ac:dyDescent="0.2">
      <c r="A34" s="25" t="str">
        <f>+'[1]II parte'!C15</f>
        <v>Junta Directiva</v>
      </c>
      <c r="B34" s="25">
        <f>+'[1]II parte'!D15</f>
        <v>42522</v>
      </c>
      <c r="C34" s="25">
        <f>+'[1]II parte'!E15</f>
        <v>42612</v>
      </c>
      <c r="D34" s="34">
        <f t="shared" si="0"/>
        <v>90</v>
      </c>
      <c r="E34" s="43"/>
      <c r="F34" s="112"/>
      <c r="G34" s="113"/>
      <c r="H34" s="113"/>
      <c r="I34" s="114"/>
      <c r="K34" s="4"/>
    </row>
    <row r="35" spans="1:11" ht="22.5" x14ac:dyDescent="0.2">
      <c r="A35" s="25" t="str">
        <f>+'[1]II parte'!C16</f>
        <v>Gerencia - DIGH</v>
      </c>
      <c r="B35" s="25">
        <f>+'[1]II parte'!D16</f>
        <v>42614</v>
      </c>
      <c r="C35" s="25">
        <f>+'[1]II parte'!E16</f>
        <v>42724</v>
      </c>
      <c r="D35" s="34">
        <f t="shared" si="0"/>
        <v>110</v>
      </c>
      <c r="E35" s="43"/>
      <c r="F35" s="112"/>
      <c r="G35" s="113"/>
      <c r="H35" s="113"/>
      <c r="I35" s="114"/>
      <c r="K35" s="4"/>
    </row>
    <row r="36" spans="1:11" ht="22.5" x14ac:dyDescent="0.2">
      <c r="A36" s="25" t="str">
        <f>+'[1]II parte'!C17</f>
        <v>DIGH - Gestion Informatica</v>
      </c>
      <c r="B36" s="25">
        <f>+'[1]II parte'!D17</f>
        <v>42370</v>
      </c>
      <c r="C36" s="25">
        <f>+'[1]II parte'!E17</f>
        <v>42689</v>
      </c>
      <c r="D36" s="34">
        <f t="shared" si="0"/>
        <v>319</v>
      </c>
      <c r="E36" s="43"/>
      <c r="F36" s="112"/>
      <c r="G36" s="113"/>
      <c r="H36" s="113"/>
      <c r="I36" s="114"/>
      <c r="K36" s="4"/>
    </row>
    <row r="37" spans="1:11" ht="18.75" x14ac:dyDescent="0.2">
      <c r="A37" s="25" t="str">
        <f>+'[1]II parte'!C18</f>
        <v>DIGH</v>
      </c>
      <c r="B37" s="25">
        <f>+'[1]II parte'!D18</f>
        <v>42689</v>
      </c>
      <c r="C37" s="25">
        <f>+'[1]II parte'!E18</f>
        <v>42724</v>
      </c>
      <c r="D37" s="34">
        <f t="shared" si="0"/>
        <v>35</v>
      </c>
      <c r="E37" s="43"/>
      <c r="F37" s="115"/>
      <c r="G37" s="116"/>
      <c r="H37" s="116"/>
      <c r="I37" s="117"/>
      <c r="K37" s="4"/>
    </row>
    <row r="38" spans="1:11" ht="18.75" x14ac:dyDescent="0.2">
      <c r="A38" s="36"/>
      <c r="B38" s="36"/>
      <c r="C38" s="36"/>
      <c r="D38" s="37"/>
      <c r="E38" s="43"/>
      <c r="F38" s="38"/>
      <c r="G38" s="38"/>
      <c r="H38" s="38"/>
      <c r="I38" s="38"/>
      <c r="K38" s="4"/>
    </row>
    <row r="39" spans="1:11" x14ac:dyDescent="0.2">
      <c r="A39" s="90"/>
      <c r="B39" s="90"/>
      <c r="C39" s="90"/>
      <c r="D39" s="90"/>
      <c r="E39" s="90"/>
      <c r="F39" s="90"/>
      <c r="G39" s="90"/>
      <c r="H39" s="90"/>
      <c r="I39" s="90"/>
    </row>
    <row r="40" spans="1:11" x14ac:dyDescent="0.2">
      <c r="A40" s="98" t="s">
        <v>83</v>
      </c>
      <c r="B40" s="99"/>
      <c r="C40" s="99"/>
      <c r="D40" s="99"/>
      <c r="E40" s="99"/>
      <c r="F40" s="99"/>
      <c r="G40" s="99"/>
      <c r="H40" s="99"/>
      <c r="I40" s="100"/>
      <c r="K40" s="2"/>
    </row>
    <row r="41" spans="1:11" ht="18.75" x14ac:dyDescent="0.2">
      <c r="A41" s="101"/>
      <c r="B41" s="102"/>
      <c r="C41" s="102"/>
      <c r="D41" s="102"/>
      <c r="E41" s="102"/>
      <c r="F41" s="102"/>
      <c r="G41" s="102"/>
      <c r="H41" s="102"/>
      <c r="I41" s="103"/>
      <c r="K41" s="4"/>
    </row>
    <row r="42" spans="1:11" x14ac:dyDescent="0.2">
      <c r="A42" s="90"/>
      <c r="B42" s="90"/>
      <c r="C42" s="90"/>
      <c r="D42" s="90"/>
      <c r="E42" s="90"/>
      <c r="F42" s="90"/>
      <c r="G42" s="90"/>
      <c r="H42" s="90"/>
      <c r="I42" s="90"/>
    </row>
    <row r="43" spans="1:11" x14ac:dyDescent="0.2">
      <c r="A43" s="91" t="s">
        <v>84</v>
      </c>
      <c r="B43" s="92"/>
      <c r="C43" s="92"/>
      <c r="D43" s="92"/>
      <c r="E43" s="92"/>
      <c r="F43" s="92"/>
      <c r="G43" s="92"/>
      <c r="H43" s="92"/>
      <c r="I43" s="93"/>
      <c r="K43" s="2"/>
    </row>
    <row r="44" spans="1:11" ht="18.75" x14ac:dyDescent="0.2">
      <c r="A44" s="94"/>
      <c r="B44" s="95"/>
      <c r="C44" s="95"/>
      <c r="D44" s="95"/>
      <c r="E44" s="95"/>
      <c r="F44" s="95"/>
      <c r="G44" s="95"/>
      <c r="H44" s="95"/>
      <c r="I44" s="96"/>
      <c r="K44" s="4"/>
    </row>
    <row r="45" spans="1:11" x14ac:dyDescent="0.2">
      <c r="A45" s="90"/>
      <c r="B45" s="90"/>
      <c r="C45" s="90"/>
      <c r="D45" s="90"/>
      <c r="E45" s="90"/>
      <c r="F45" s="90"/>
      <c r="G45" s="90"/>
      <c r="H45" s="90"/>
      <c r="I45" s="90"/>
    </row>
    <row r="46" spans="1:11" ht="18.75" x14ac:dyDescent="0.2">
      <c r="A46" s="91" t="s">
        <v>85</v>
      </c>
      <c r="B46" s="92"/>
      <c r="C46" s="92"/>
      <c r="D46" s="92"/>
      <c r="E46" s="92"/>
      <c r="F46" s="92"/>
      <c r="G46" s="92"/>
      <c r="H46" s="92"/>
      <c r="I46" s="93"/>
      <c r="K46" s="4"/>
    </row>
    <row r="47" spans="1:11" ht="39.75" customHeight="1" x14ac:dyDescent="0.2">
      <c r="A47" s="94"/>
      <c r="B47" s="95"/>
      <c r="C47" s="95"/>
      <c r="D47" s="95"/>
      <c r="E47" s="95"/>
      <c r="F47" s="95"/>
      <c r="G47" s="95"/>
      <c r="H47" s="95"/>
      <c r="I47" s="96"/>
    </row>
    <row r="48" spans="1:11" x14ac:dyDescent="0.2">
      <c r="A48" s="90"/>
      <c r="B48" s="90"/>
      <c r="C48" s="90"/>
      <c r="D48" s="90"/>
      <c r="E48" s="90"/>
      <c r="F48" s="90"/>
      <c r="G48" s="90"/>
      <c r="H48" s="90"/>
      <c r="I48" s="90"/>
    </row>
    <row r="49" spans="1:9" ht="19.5" customHeight="1" x14ac:dyDescent="0.2">
      <c r="A49" s="91" t="s">
        <v>61</v>
      </c>
      <c r="B49" s="92"/>
      <c r="C49" s="92"/>
      <c r="D49" s="92"/>
      <c r="E49" s="92"/>
      <c r="F49" s="92"/>
      <c r="G49" s="92"/>
      <c r="H49" s="92"/>
      <c r="I49" s="93"/>
    </row>
    <row r="50" spans="1:9" ht="16.5" customHeight="1" x14ac:dyDescent="0.2">
      <c r="A50" s="94"/>
      <c r="B50" s="95"/>
      <c r="C50" s="95"/>
      <c r="D50" s="95"/>
      <c r="E50" s="95"/>
      <c r="F50" s="95"/>
      <c r="G50" s="95"/>
      <c r="H50" s="95"/>
      <c r="I50" s="96"/>
    </row>
    <row r="51" spans="1:9" x14ac:dyDescent="0.2">
      <c r="A51" s="97"/>
      <c r="B51" s="97"/>
      <c r="C51" s="97"/>
      <c r="D51" s="97"/>
      <c r="E51" s="97"/>
      <c r="F51" s="97"/>
      <c r="G51" s="97"/>
      <c r="H51" s="97"/>
      <c r="I51" s="97"/>
    </row>
  </sheetData>
  <mergeCells count="22">
    <mergeCell ref="A22:I22"/>
    <mergeCell ref="A1:I1"/>
    <mergeCell ref="A2:I2"/>
    <mergeCell ref="A3:I4"/>
    <mergeCell ref="A5:I5"/>
    <mergeCell ref="A6:I21"/>
    <mergeCell ref="A23:I24"/>
    <mergeCell ref="A25:I25"/>
    <mergeCell ref="A26:D26"/>
    <mergeCell ref="E26:E28"/>
    <mergeCell ref="F26:I26"/>
    <mergeCell ref="A27:B27"/>
    <mergeCell ref="F27:I37"/>
    <mergeCell ref="A48:I48"/>
    <mergeCell ref="A49:I50"/>
    <mergeCell ref="A51:I51"/>
    <mergeCell ref="A39:I39"/>
    <mergeCell ref="A40:I41"/>
    <mergeCell ref="A42:I42"/>
    <mergeCell ref="A43:I44"/>
    <mergeCell ref="A45:I45"/>
    <mergeCell ref="A46:I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topLeftCell="A7" zoomScaleNormal="100" workbookViewId="0">
      <selection activeCell="A33" sqref="A33:I34"/>
    </sheetView>
  </sheetViews>
  <sheetFormatPr baseColWidth="10" defaultColWidth="11.42578125" defaultRowHeight="12.75" x14ac:dyDescent="0.2"/>
  <cols>
    <col min="1" max="1" width="19.140625" style="1" customWidth="1"/>
    <col min="2" max="4" width="11.42578125" style="1"/>
    <col min="5" max="5" width="9.140625" style="1" customWidth="1"/>
    <col min="6" max="8" width="11.42578125" style="1"/>
    <col min="9" max="9" width="29" style="1" customWidth="1"/>
    <col min="10" max="16384" width="11.42578125" style="1"/>
  </cols>
  <sheetData>
    <row r="1" spans="1:11" ht="25.5" customHeight="1" x14ac:dyDescent="0.2">
      <c r="A1" s="119" t="s">
        <v>0</v>
      </c>
      <c r="B1" s="119"/>
      <c r="C1" s="119"/>
      <c r="D1" s="119"/>
      <c r="E1" s="119"/>
      <c r="F1" s="119"/>
      <c r="G1" s="119"/>
      <c r="H1" s="119"/>
      <c r="I1" s="119"/>
    </row>
    <row r="2" spans="1:11" x14ac:dyDescent="0.2">
      <c r="A2" s="120"/>
      <c r="B2" s="120"/>
      <c r="C2" s="120"/>
      <c r="D2" s="120"/>
      <c r="E2" s="120"/>
      <c r="F2" s="120"/>
      <c r="G2" s="120"/>
      <c r="H2" s="120"/>
      <c r="I2" s="120"/>
    </row>
    <row r="3" spans="1:11" ht="12.75" customHeight="1" x14ac:dyDescent="0.2">
      <c r="A3" s="104" t="s">
        <v>63</v>
      </c>
      <c r="B3" s="104"/>
      <c r="C3" s="104"/>
      <c r="D3" s="104"/>
      <c r="E3" s="104"/>
      <c r="F3" s="104"/>
      <c r="G3" s="104"/>
      <c r="H3" s="104"/>
      <c r="I3" s="104"/>
    </row>
    <row r="4" spans="1:11" ht="13.5" customHeight="1" x14ac:dyDescent="0.2">
      <c r="A4" s="104"/>
      <c r="B4" s="104"/>
      <c r="C4" s="104"/>
      <c r="D4" s="104"/>
      <c r="E4" s="104"/>
      <c r="F4" s="104"/>
      <c r="G4" s="104"/>
      <c r="H4" s="104"/>
      <c r="I4" s="104"/>
    </row>
    <row r="5" spans="1:11" x14ac:dyDescent="0.2">
      <c r="A5" s="118"/>
      <c r="B5" s="118"/>
      <c r="C5" s="118"/>
      <c r="D5" s="118"/>
      <c r="E5" s="118"/>
      <c r="F5" s="118"/>
      <c r="G5" s="118"/>
      <c r="H5" s="118"/>
      <c r="I5" s="118"/>
    </row>
    <row r="6" spans="1:11" ht="12.75" customHeight="1" x14ac:dyDescent="0.2">
      <c r="A6" s="121" t="s">
        <v>90</v>
      </c>
      <c r="B6" s="122"/>
      <c r="C6" s="122"/>
      <c r="D6" s="122"/>
      <c r="E6" s="122"/>
      <c r="F6" s="122"/>
      <c r="G6" s="122"/>
      <c r="H6" s="122"/>
      <c r="I6" s="123"/>
      <c r="K6" s="2"/>
    </row>
    <row r="7" spans="1:11" x14ac:dyDescent="0.2">
      <c r="A7" s="124"/>
      <c r="B7" s="125"/>
      <c r="C7" s="125"/>
      <c r="D7" s="125"/>
      <c r="E7" s="125"/>
      <c r="F7" s="125"/>
      <c r="G7" s="125"/>
      <c r="H7" s="125"/>
      <c r="I7" s="126"/>
      <c r="K7" s="2"/>
    </row>
    <row r="8" spans="1:11" ht="21" x14ac:dyDescent="0.2">
      <c r="A8" s="124"/>
      <c r="B8" s="125"/>
      <c r="C8" s="125"/>
      <c r="D8" s="125"/>
      <c r="E8" s="125"/>
      <c r="F8" s="125"/>
      <c r="G8" s="125"/>
      <c r="H8" s="125"/>
      <c r="I8" s="126"/>
      <c r="K8" s="3"/>
    </row>
    <row r="9" spans="1:11" ht="21" x14ac:dyDescent="0.2">
      <c r="A9" s="124"/>
      <c r="B9" s="125"/>
      <c r="C9" s="125"/>
      <c r="D9" s="125"/>
      <c r="E9" s="125"/>
      <c r="F9" s="125"/>
      <c r="G9" s="125"/>
      <c r="H9" s="125"/>
      <c r="I9" s="126"/>
      <c r="K9" s="3"/>
    </row>
    <row r="10" spans="1:11" x14ac:dyDescent="0.2">
      <c r="A10" s="118"/>
      <c r="B10" s="118"/>
      <c r="C10" s="118"/>
      <c r="D10" s="118"/>
      <c r="E10" s="118"/>
      <c r="F10" s="118"/>
      <c r="G10" s="118"/>
      <c r="H10" s="118"/>
      <c r="I10" s="118"/>
    </row>
    <row r="11" spans="1:11" ht="12.75" customHeight="1" x14ac:dyDescent="0.2">
      <c r="A11" s="104" t="s">
        <v>101</v>
      </c>
      <c r="B11" s="104"/>
      <c r="C11" s="104"/>
      <c r="D11" s="104"/>
      <c r="E11" s="104"/>
      <c r="F11" s="104"/>
      <c r="G11" s="104"/>
      <c r="H11" s="104"/>
      <c r="I11" s="104"/>
    </row>
    <row r="12" spans="1:11" ht="15" x14ac:dyDescent="0.25">
      <c r="A12" s="104"/>
      <c r="B12" s="104"/>
      <c r="C12" s="104"/>
      <c r="D12" s="104"/>
      <c r="E12" s="104"/>
      <c r="F12" s="104"/>
      <c r="G12" s="104"/>
      <c r="H12" s="104"/>
      <c r="I12" s="104"/>
      <c r="K12" s="5"/>
    </row>
    <row r="13" spans="1:11" x14ac:dyDescent="0.2">
      <c r="A13" s="90"/>
      <c r="B13" s="90"/>
      <c r="C13" s="90"/>
      <c r="D13" s="90"/>
      <c r="E13" s="90"/>
      <c r="F13" s="90"/>
      <c r="G13" s="90"/>
      <c r="H13" s="90"/>
      <c r="I13" s="90"/>
    </row>
    <row r="14" spans="1:11" ht="13.5" customHeight="1" x14ac:dyDescent="0.2">
      <c r="A14" s="104" t="s">
        <v>2</v>
      </c>
      <c r="B14" s="104"/>
      <c r="C14" s="104"/>
      <c r="D14" s="104"/>
      <c r="E14" s="90"/>
      <c r="F14" s="105" t="s">
        <v>1</v>
      </c>
      <c r="G14" s="106"/>
      <c r="H14" s="106"/>
      <c r="I14" s="107"/>
      <c r="K14" s="2"/>
    </row>
    <row r="15" spans="1:11" ht="19.5" customHeight="1" x14ac:dyDescent="0.2">
      <c r="A15" s="108" t="s">
        <v>6</v>
      </c>
      <c r="B15" s="108"/>
      <c r="C15" s="32" t="s">
        <v>7</v>
      </c>
      <c r="D15" s="33" t="s">
        <v>8</v>
      </c>
      <c r="E15" s="90"/>
      <c r="F15" s="109" t="s">
        <v>91</v>
      </c>
      <c r="G15" s="110"/>
      <c r="H15" s="110"/>
      <c r="I15" s="111"/>
      <c r="K15" s="4"/>
    </row>
    <row r="16" spans="1:11" ht="67.5" x14ac:dyDescent="0.2">
      <c r="A16" s="25" t="str">
        <f>+'Planificador 2018'!B9</f>
        <v>Valoración de la vigencia de las normativas paralelas, diagnóstico de la normativa vigente en materia de Agua Subterránea</v>
      </c>
      <c r="B16" s="40">
        <f>+'Planificador 2018'!D9</f>
        <v>43115</v>
      </c>
      <c r="C16" s="40">
        <f>+'Planificador 2018'!E9</f>
        <v>43196</v>
      </c>
      <c r="D16" s="34">
        <f>+'Planificador 2018'!F9</f>
        <v>81</v>
      </c>
      <c r="E16" s="90"/>
      <c r="F16" s="112"/>
      <c r="G16" s="113"/>
      <c r="H16" s="113"/>
      <c r="I16" s="114"/>
      <c r="K16" s="4"/>
    </row>
    <row r="17" spans="1:11" ht="45.75" customHeight="1" x14ac:dyDescent="0.2">
      <c r="A17" s="25" t="str">
        <f>+'Planificador 2018'!B10</f>
        <v>Diagnóstico de la demanda y requerimientos del usuario</v>
      </c>
      <c r="B17" s="40">
        <f>+'Planificador 2018'!D10</f>
        <v>43199</v>
      </c>
      <c r="C17" s="40">
        <f>+'Planificador 2018'!E10</f>
        <v>43251</v>
      </c>
      <c r="D17" s="34">
        <f>+'Planificador 2018'!F10</f>
        <v>52</v>
      </c>
      <c r="E17" s="35"/>
      <c r="F17" s="112"/>
      <c r="G17" s="113"/>
      <c r="H17" s="113"/>
      <c r="I17" s="114"/>
      <c r="K17" s="4"/>
    </row>
    <row r="18" spans="1:11" ht="45.75" customHeight="1" x14ac:dyDescent="0.2">
      <c r="A18" s="25" t="str">
        <f>+'Planificador 2018'!B11</f>
        <v>Redacción de Propuesta de Reglamento</v>
      </c>
      <c r="B18" s="40">
        <f>+'Planificador 2018'!D11</f>
        <v>43252</v>
      </c>
      <c r="C18" s="40">
        <f>+'Planificador 2018'!E11</f>
        <v>43343</v>
      </c>
      <c r="D18" s="34">
        <f>+'Planificador 2018'!F11</f>
        <v>91</v>
      </c>
      <c r="E18" s="75"/>
      <c r="F18" s="112"/>
      <c r="G18" s="113"/>
      <c r="H18" s="113"/>
      <c r="I18" s="114"/>
      <c r="K18" s="4"/>
    </row>
    <row r="19" spans="1:11" ht="45.75" customHeight="1" x14ac:dyDescent="0.2">
      <c r="A19" s="25" t="str">
        <f>+'Planificador 2018'!B12</f>
        <v>Remisión al MEIC de la Propuesta para Consulta</v>
      </c>
      <c r="B19" s="40">
        <f>+'Planificador 2018'!D12</f>
        <v>43346</v>
      </c>
      <c r="C19" s="40">
        <f>+'Planificador 2018'!E12</f>
        <v>43404</v>
      </c>
      <c r="D19" s="34">
        <f>+'Planificador 2018'!F12</f>
        <v>58</v>
      </c>
      <c r="E19" s="75"/>
      <c r="F19" s="112"/>
      <c r="G19" s="113"/>
      <c r="H19" s="113"/>
      <c r="I19" s="114"/>
      <c r="K19" s="4"/>
    </row>
    <row r="20" spans="1:11" ht="45.75" customHeight="1" x14ac:dyDescent="0.2">
      <c r="A20" s="25" t="str">
        <f>+'Planificador 2018'!B13</f>
        <v>Presentación de la Propuesta ante JD del Senara</v>
      </c>
      <c r="B20" s="40">
        <f>+'Planificador 2018'!D13</f>
        <v>43405</v>
      </c>
      <c r="C20" s="40">
        <f>+'Planificador 2018'!E13</f>
        <v>43435</v>
      </c>
      <c r="D20" s="34">
        <f>+'Planificador 2018'!F13</f>
        <v>30</v>
      </c>
      <c r="E20" s="75"/>
      <c r="F20" s="112"/>
      <c r="G20" s="113"/>
      <c r="H20" s="113"/>
      <c r="I20" s="114"/>
      <c r="K20" s="4"/>
    </row>
    <row r="21" spans="1:11" ht="42" customHeight="1" x14ac:dyDescent="0.2">
      <c r="A21" s="25" t="str">
        <f>+'Planificador 2018'!B14</f>
        <v xml:space="preserve">Remisión del Reglamento Aprobado para Publicación </v>
      </c>
      <c r="B21" s="40">
        <f>+'Planificador 2018'!D14</f>
        <v>43444</v>
      </c>
      <c r="C21" s="40">
        <f>+'Planificador 2018'!E14</f>
        <v>43455</v>
      </c>
      <c r="D21" s="34">
        <f>+'Planificador 2018'!F14</f>
        <v>11</v>
      </c>
      <c r="E21" s="35"/>
      <c r="F21" s="115"/>
      <c r="G21" s="116"/>
      <c r="H21" s="116"/>
      <c r="I21" s="117"/>
      <c r="K21" s="4"/>
    </row>
    <row r="22" spans="1:11" ht="18.75" x14ac:dyDescent="0.2">
      <c r="A22" s="36"/>
      <c r="B22" s="36"/>
      <c r="C22" s="36"/>
      <c r="D22" s="37"/>
      <c r="E22" s="35"/>
      <c r="F22" s="38"/>
      <c r="G22" s="38"/>
      <c r="H22" s="38"/>
      <c r="I22" s="38"/>
      <c r="K22" s="4"/>
    </row>
    <row r="23" spans="1:11" x14ac:dyDescent="0.2">
      <c r="A23" s="90"/>
      <c r="B23" s="90"/>
      <c r="C23" s="90"/>
      <c r="D23" s="90"/>
      <c r="E23" s="90"/>
      <c r="F23" s="90"/>
      <c r="G23" s="90"/>
      <c r="H23" s="90"/>
      <c r="I23" s="90"/>
    </row>
    <row r="24" spans="1:11" x14ac:dyDescent="0.2">
      <c r="A24" s="130" t="s">
        <v>65</v>
      </c>
      <c r="B24" s="131"/>
      <c r="C24" s="131"/>
      <c r="D24" s="131"/>
      <c r="E24" s="131"/>
      <c r="F24" s="131"/>
      <c r="G24" s="131"/>
      <c r="H24" s="131"/>
      <c r="I24" s="132"/>
      <c r="K24" s="2"/>
    </row>
    <row r="25" spans="1:11" ht="18.75" x14ac:dyDescent="0.2">
      <c r="A25" s="133"/>
      <c r="B25" s="134"/>
      <c r="C25" s="134"/>
      <c r="D25" s="134"/>
      <c r="E25" s="134"/>
      <c r="F25" s="134"/>
      <c r="G25" s="134"/>
      <c r="H25" s="134"/>
      <c r="I25" s="135"/>
      <c r="K25" s="4"/>
    </row>
    <row r="26" spans="1:11" x14ac:dyDescent="0.2">
      <c r="A26" s="90"/>
      <c r="B26" s="90"/>
      <c r="C26" s="90"/>
      <c r="D26" s="90"/>
      <c r="E26" s="90"/>
      <c r="F26" s="90"/>
      <c r="G26" s="90"/>
      <c r="H26" s="90"/>
      <c r="I26" s="90"/>
    </row>
    <row r="27" spans="1:11" x14ac:dyDescent="0.2">
      <c r="A27" s="91" t="s">
        <v>102</v>
      </c>
      <c r="B27" s="92"/>
      <c r="C27" s="92"/>
      <c r="D27" s="92"/>
      <c r="E27" s="92"/>
      <c r="F27" s="92"/>
      <c r="G27" s="92"/>
      <c r="H27" s="92"/>
      <c r="I27" s="93"/>
      <c r="K27" s="2"/>
    </row>
    <row r="28" spans="1:11" ht="18.75" x14ac:dyDescent="0.2">
      <c r="A28" s="94"/>
      <c r="B28" s="95"/>
      <c r="C28" s="95"/>
      <c r="D28" s="95"/>
      <c r="E28" s="95"/>
      <c r="F28" s="95"/>
      <c r="G28" s="95"/>
      <c r="H28" s="95"/>
      <c r="I28" s="96"/>
      <c r="K28" s="4"/>
    </row>
    <row r="29" spans="1:11" x14ac:dyDescent="0.2">
      <c r="A29" s="90"/>
      <c r="B29" s="90"/>
      <c r="C29" s="90"/>
      <c r="D29" s="90"/>
      <c r="E29" s="90"/>
      <c r="F29" s="90"/>
      <c r="G29" s="90"/>
      <c r="H29" s="90"/>
      <c r="I29" s="90"/>
    </row>
    <row r="30" spans="1:11" ht="18.75" x14ac:dyDescent="0.2">
      <c r="A30" s="91" t="s">
        <v>103</v>
      </c>
      <c r="B30" s="92"/>
      <c r="C30" s="92"/>
      <c r="D30" s="92"/>
      <c r="E30" s="92"/>
      <c r="F30" s="92"/>
      <c r="G30" s="92"/>
      <c r="H30" s="92"/>
      <c r="I30" s="93"/>
      <c r="K30" s="4"/>
    </row>
    <row r="31" spans="1:11" ht="12" customHeight="1" x14ac:dyDescent="0.2">
      <c r="A31" s="94"/>
      <c r="B31" s="95"/>
      <c r="C31" s="95"/>
      <c r="D31" s="95"/>
      <c r="E31" s="95"/>
      <c r="F31" s="95"/>
      <c r="G31" s="95"/>
      <c r="H31" s="95"/>
      <c r="I31" s="96"/>
    </row>
    <row r="32" spans="1:11" x14ac:dyDescent="0.2">
      <c r="A32" s="90"/>
      <c r="B32" s="90"/>
      <c r="C32" s="90"/>
      <c r="D32" s="90"/>
      <c r="E32" s="90"/>
      <c r="F32" s="90"/>
      <c r="G32" s="90"/>
      <c r="H32" s="90"/>
      <c r="I32" s="90"/>
    </row>
    <row r="33" spans="1:9" ht="19.5" customHeight="1" x14ac:dyDescent="0.2">
      <c r="A33" s="91" t="s">
        <v>61</v>
      </c>
      <c r="B33" s="92"/>
      <c r="C33" s="92"/>
      <c r="D33" s="92"/>
      <c r="E33" s="92"/>
      <c r="F33" s="92"/>
      <c r="G33" s="92"/>
      <c r="H33" s="92"/>
      <c r="I33" s="93"/>
    </row>
    <row r="34" spans="1:9" ht="16.5" customHeight="1" x14ac:dyDescent="0.2">
      <c r="A34" s="94"/>
      <c r="B34" s="95"/>
      <c r="C34" s="95"/>
      <c r="D34" s="95"/>
      <c r="E34" s="95"/>
      <c r="F34" s="95"/>
      <c r="G34" s="95"/>
      <c r="H34" s="95"/>
      <c r="I34" s="96"/>
    </row>
    <row r="35" spans="1:9" x14ac:dyDescent="0.2">
      <c r="A35" s="97"/>
      <c r="B35" s="97"/>
      <c r="C35" s="97"/>
      <c r="D35" s="97"/>
      <c r="E35" s="97"/>
      <c r="F35" s="97"/>
      <c r="G35" s="97"/>
      <c r="H35" s="97"/>
      <c r="I35" s="97"/>
    </row>
  </sheetData>
  <mergeCells count="22">
    <mergeCell ref="A33:I34"/>
    <mergeCell ref="A35:I35"/>
    <mergeCell ref="A32:I32"/>
    <mergeCell ref="A29:I29"/>
    <mergeCell ref="A30:I31"/>
    <mergeCell ref="A11:I12"/>
    <mergeCell ref="A24:I25"/>
    <mergeCell ref="A27:I28"/>
    <mergeCell ref="A23:I23"/>
    <mergeCell ref="A26:I26"/>
    <mergeCell ref="E14:E16"/>
    <mergeCell ref="A13:I13"/>
    <mergeCell ref="F14:I14"/>
    <mergeCell ref="A15:B15"/>
    <mergeCell ref="A14:D14"/>
    <mergeCell ref="F15:I21"/>
    <mergeCell ref="A10:I10"/>
    <mergeCell ref="A1:I1"/>
    <mergeCell ref="A3:I4"/>
    <mergeCell ref="A6:I9"/>
    <mergeCell ref="A5:I5"/>
    <mergeCell ref="A2:I2"/>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3"/>
  <sheetViews>
    <sheetView showGridLines="0" zoomScale="66" zoomScaleNormal="66" workbookViewId="0">
      <selection activeCell="B14" sqref="B14"/>
    </sheetView>
  </sheetViews>
  <sheetFormatPr baseColWidth="10" defaultColWidth="3.140625" defaultRowHeight="20.25" x14ac:dyDescent="0.3"/>
  <cols>
    <col min="1" max="1" width="3" style="45" customWidth="1"/>
    <col min="2" max="2" width="64.140625" style="73" customWidth="1"/>
    <col min="3" max="3" width="32.7109375" style="74" customWidth="1"/>
    <col min="4" max="4" width="21.5703125" style="74" customWidth="1"/>
    <col min="5" max="5" width="21.7109375" style="74" customWidth="1"/>
    <col min="6" max="6" width="23.5703125" style="62" customWidth="1"/>
    <col min="7" max="7" width="15.85546875" style="62" customWidth="1"/>
    <col min="8" max="8" width="18" style="62" customWidth="1"/>
    <col min="9" max="9" width="13.28515625" style="62" customWidth="1"/>
    <col min="10" max="10" width="36.7109375" style="61" customWidth="1"/>
    <col min="11" max="20" width="3.140625" style="45"/>
    <col min="21" max="22" width="6.85546875" style="45" customWidth="1"/>
    <col min="23" max="23" width="6.5703125" style="45" customWidth="1"/>
    <col min="24" max="16384" width="3.140625" style="45"/>
  </cols>
  <sheetData>
    <row r="2" spans="1:28" x14ac:dyDescent="0.2">
      <c r="B2" s="136" t="s">
        <v>86</v>
      </c>
      <c r="C2" s="136"/>
      <c r="D2" s="136"/>
      <c r="E2" s="136"/>
      <c r="F2" s="136"/>
      <c r="G2" s="136"/>
      <c r="H2" s="136"/>
      <c r="I2" s="136"/>
      <c r="J2" s="136"/>
    </row>
    <row r="3" spans="1:28" ht="21" customHeight="1" x14ac:dyDescent="0.2">
      <c r="B3" s="136"/>
      <c r="C3" s="136"/>
      <c r="D3" s="136"/>
      <c r="E3" s="136"/>
      <c r="F3" s="136"/>
      <c r="G3" s="136"/>
      <c r="H3" s="136"/>
      <c r="I3" s="136"/>
      <c r="J3" s="136"/>
    </row>
    <row r="4" spans="1:28" ht="18.75" customHeight="1" x14ac:dyDescent="0.2">
      <c r="B4" s="136"/>
      <c r="C4" s="136"/>
      <c r="D4" s="136"/>
      <c r="E4" s="136"/>
      <c r="F4" s="136"/>
      <c r="G4" s="136"/>
      <c r="H4" s="136"/>
      <c r="I4" s="136"/>
      <c r="J4" s="136"/>
    </row>
    <row r="6" spans="1:28" ht="21" x14ac:dyDescent="0.35">
      <c r="A6" s="46"/>
      <c r="B6" s="47"/>
      <c r="C6" s="48"/>
      <c r="D6" s="48"/>
      <c r="E6" s="48"/>
      <c r="F6" s="48"/>
      <c r="G6" s="48"/>
      <c r="H6" s="48"/>
      <c r="I6" s="48"/>
      <c r="J6" s="49"/>
    </row>
    <row r="7" spans="1:28" s="56" customFormat="1" ht="50.25" customHeight="1" x14ac:dyDescent="0.2">
      <c r="A7" s="50" t="s">
        <v>9</v>
      </c>
      <c r="B7" s="47" t="s">
        <v>87</v>
      </c>
      <c r="C7" s="51" t="s">
        <v>3</v>
      </c>
      <c r="D7" s="52" t="s">
        <v>4</v>
      </c>
      <c r="E7" s="52" t="s">
        <v>5</v>
      </c>
      <c r="F7" s="51" t="s">
        <v>88</v>
      </c>
      <c r="G7" s="53" t="s">
        <v>69</v>
      </c>
      <c r="H7" s="54"/>
      <c r="I7" s="54"/>
      <c r="J7" s="55"/>
    </row>
    <row r="8" spans="1:28" ht="15.75" customHeight="1" x14ac:dyDescent="0.35">
      <c r="B8" s="57"/>
      <c r="C8" s="58"/>
      <c r="D8" s="58"/>
      <c r="E8" s="58"/>
      <c r="F8" s="58"/>
      <c r="G8" s="59" t="e">
        <f>+AVERAGE(G9:G12)</f>
        <v>#DIV/0!</v>
      </c>
      <c r="H8" s="58"/>
      <c r="I8" s="60"/>
      <c r="K8" s="62"/>
    </row>
    <row r="9" spans="1:28" ht="78" customHeight="1" x14ac:dyDescent="0.35">
      <c r="A9" s="63">
        <v>2</v>
      </c>
      <c r="B9" s="64" t="s">
        <v>92</v>
      </c>
      <c r="C9" s="65" t="s">
        <v>96</v>
      </c>
      <c r="D9" s="66">
        <v>43115</v>
      </c>
      <c r="E9" s="67">
        <v>43196</v>
      </c>
      <c r="F9" s="68">
        <f>E9-D9</f>
        <v>81</v>
      </c>
      <c r="G9" s="69"/>
      <c r="H9" s="70"/>
      <c r="I9" s="71"/>
    </row>
    <row r="10" spans="1:28" ht="55.5" customHeight="1" x14ac:dyDescent="0.35">
      <c r="A10" s="63"/>
      <c r="B10" s="64" t="s">
        <v>93</v>
      </c>
      <c r="C10" s="65" t="s">
        <v>97</v>
      </c>
      <c r="D10" s="67">
        <v>43199</v>
      </c>
      <c r="E10" s="67">
        <v>43251</v>
      </c>
      <c r="F10" s="68">
        <f t="shared" ref="F10:F14" si="0">E10-D10</f>
        <v>52</v>
      </c>
      <c r="G10" s="72"/>
      <c r="H10" s="70"/>
      <c r="I10" s="71"/>
    </row>
    <row r="11" spans="1:28" ht="78" customHeight="1" x14ac:dyDescent="0.35">
      <c r="A11" s="63"/>
      <c r="B11" s="64" t="s">
        <v>94</v>
      </c>
      <c r="C11" s="65" t="s">
        <v>96</v>
      </c>
      <c r="D11" s="67">
        <v>43252</v>
      </c>
      <c r="E11" s="67">
        <v>43343</v>
      </c>
      <c r="F11" s="68">
        <f t="shared" si="0"/>
        <v>91</v>
      </c>
      <c r="G11" s="72"/>
      <c r="H11" s="70"/>
      <c r="I11" s="71"/>
    </row>
    <row r="12" spans="1:28" ht="47.25" customHeight="1" x14ac:dyDescent="0.35">
      <c r="A12" s="63"/>
      <c r="B12" s="64" t="s">
        <v>98</v>
      </c>
      <c r="C12" s="65" t="s">
        <v>99</v>
      </c>
      <c r="D12" s="67">
        <v>43346</v>
      </c>
      <c r="E12" s="67">
        <v>43404</v>
      </c>
      <c r="F12" s="68">
        <f t="shared" si="0"/>
        <v>58</v>
      </c>
      <c r="G12" s="72"/>
      <c r="H12" s="70"/>
      <c r="I12" s="71"/>
    </row>
    <row r="13" spans="1:28" ht="45.75" customHeight="1" x14ac:dyDescent="0.35">
      <c r="A13" s="63"/>
      <c r="B13" s="64" t="s">
        <v>95</v>
      </c>
      <c r="C13" s="65" t="s">
        <v>58</v>
      </c>
      <c r="D13" s="67">
        <v>43405</v>
      </c>
      <c r="E13" s="67">
        <v>43435</v>
      </c>
      <c r="F13" s="68">
        <f t="shared" si="0"/>
        <v>30</v>
      </c>
      <c r="G13" s="72"/>
      <c r="H13" s="70"/>
      <c r="I13" s="71"/>
    </row>
    <row r="14" spans="1:28" ht="49.5" customHeight="1" x14ac:dyDescent="0.35">
      <c r="A14" s="63"/>
      <c r="B14" s="64" t="s">
        <v>100</v>
      </c>
      <c r="C14" s="65" t="s">
        <v>58</v>
      </c>
      <c r="D14" s="67">
        <v>43444</v>
      </c>
      <c r="E14" s="67">
        <v>43455</v>
      </c>
      <c r="F14" s="68">
        <f t="shared" si="0"/>
        <v>11</v>
      </c>
      <c r="G14" s="72"/>
      <c r="H14" s="70"/>
      <c r="I14" s="71"/>
    </row>
    <row r="15" spans="1:28" ht="101.25" customHeight="1" x14ac:dyDescent="0.35">
      <c r="A15" s="63"/>
      <c r="B15" s="76"/>
      <c r="C15" s="77"/>
      <c r="D15" s="78"/>
      <c r="E15" s="78"/>
      <c r="F15" s="79"/>
      <c r="G15" s="80"/>
      <c r="H15" s="81"/>
      <c r="I15" s="71"/>
    </row>
    <row r="16" spans="1:28" ht="27" customHeight="1" x14ac:dyDescent="0.2">
      <c r="B16" s="137" t="s">
        <v>89</v>
      </c>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9"/>
    </row>
    <row r="17" spans="2:28" ht="27" customHeight="1" x14ac:dyDescent="0.2">
      <c r="B17" s="140"/>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2"/>
    </row>
    <row r="18" spans="2:28" ht="27" customHeight="1" x14ac:dyDescent="0.2">
      <c r="B18" s="140"/>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2"/>
    </row>
    <row r="19" spans="2:28" ht="27" customHeight="1" x14ac:dyDescent="0.2">
      <c r="B19" s="140"/>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2"/>
    </row>
    <row r="20" spans="2:28" ht="27" customHeight="1" x14ac:dyDescent="0.2">
      <c r="B20" s="140"/>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2"/>
    </row>
    <row r="21" spans="2:28" ht="27" customHeight="1" x14ac:dyDescent="0.2">
      <c r="B21" s="140"/>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2"/>
    </row>
    <row r="22" spans="2:28" ht="27" customHeight="1" x14ac:dyDescent="0.2">
      <c r="B22" s="140"/>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2"/>
    </row>
    <row r="23" spans="2:28" ht="27" customHeight="1" x14ac:dyDescent="0.2">
      <c r="B23" s="143"/>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5"/>
    </row>
  </sheetData>
  <mergeCells count="2">
    <mergeCell ref="B2:J4"/>
    <mergeCell ref="B16:AB23"/>
  </mergeCells>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topLeftCell="B9" zoomScale="80" zoomScaleNormal="80" workbookViewId="0">
      <selection activeCell="C12" sqref="C12:E12"/>
    </sheetView>
  </sheetViews>
  <sheetFormatPr baseColWidth="10" defaultColWidth="12.42578125" defaultRowHeight="15.75" x14ac:dyDescent="0.2"/>
  <cols>
    <col min="1" max="1" width="12.42578125" style="6"/>
    <col min="2" max="2" width="33" style="14" customWidth="1"/>
    <col min="3" max="3" width="139" style="6" customWidth="1"/>
    <col min="4" max="4" width="33" style="6" customWidth="1"/>
    <col min="5" max="5" width="39.5703125" style="6" customWidth="1"/>
    <col min="6" max="16384" width="12.42578125" style="6"/>
  </cols>
  <sheetData>
    <row r="1" spans="2:5" x14ac:dyDescent="0.2">
      <c r="B1" s="153" t="s">
        <v>47</v>
      </c>
      <c r="C1" s="153"/>
      <c r="D1" s="153"/>
      <c r="E1" s="153"/>
    </row>
    <row r="2" spans="2:5" ht="16.5" thickBot="1" x14ac:dyDescent="0.25">
      <c r="B2" s="154"/>
      <c r="C2" s="154"/>
      <c r="D2" s="154"/>
      <c r="E2" s="154"/>
    </row>
    <row r="3" spans="2:5" ht="69" customHeight="1" thickBot="1" x14ac:dyDescent="0.25">
      <c r="B3" s="7" t="s">
        <v>15</v>
      </c>
      <c r="C3" s="26" t="str">
        <f>+'Informacion del Trámite'!C3</f>
        <v>Trámite para la emisión de Pronunciamientos de Dictamenes Detallados y Generales</v>
      </c>
      <c r="D3" s="8" t="s">
        <v>10</v>
      </c>
      <c r="E3" s="27">
        <f>+'I parte Hoja de Ruta 2018'!C21</f>
        <v>43455</v>
      </c>
    </row>
    <row r="4" spans="2:5" ht="87.75" customHeight="1" x14ac:dyDescent="0.2">
      <c r="B4" s="11" t="s">
        <v>11</v>
      </c>
      <c r="C4" s="26" t="s">
        <v>49</v>
      </c>
      <c r="D4" s="10" t="s">
        <v>12</v>
      </c>
      <c r="E4" s="39" t="s">
        <v>67</v>
      </c>
    </row>
    <row r="5" spans="2:5" ht="87.75" customHeight="1" x14ac:dyDescent="0.2">
      <c r="B5" s="159" t="s">
        <v>16</v>
      </c>
      <c r="C5" s="162" t="s">
        <v>68</v>
      </c>
      <c r="D5" s="165" t="s">
        <v>17</v>
      </c>
      <c r="E5" s="163" t="s">
        <v>64</v>
      </c>
    </row>
    <row r="6" spans="2:5" ht="87.75" customHeight="1" x14ac:dyDescent="0.2">
      <c r="B6" s="160"/>
      <c r="C6" s="163"/>
      <c r="D6" s="166"/>
      <c r="E6" s="163"/>
    </row>
    <row r="7" spans="2:5" ht="201" customHeight="1" x14ac:dyDescent="0.2">
      <c r="B7" s="161"/>
      <c r="C7" s="164"/>
      <c r="D7" s="167"/>
      <c r="E7" s="164"/>
    </row>
    <row r="8" spans="2:5" ht="75" customHeight="1" x14ac:dyDescent="0.25">
      <c r="B8" s="11" t="s">
        <v>18</v>
      </c>
      <c r="C8" s="28" t="s">
        <v>76</v>
      </c>
      <c r="D8" s="10" t="s">
        <v>13</v>
      </c>
      <c r="E8" s="29" t="e">
        <f>+'Planificador 2018'!G8</f>
        <v>#DIV/0!</v>
      </c>
    </row>
    <row r="9" spans="2:5" ht="57" customHeight="1" x14ac:dyDescent="0.2">
      <c r="B9" s="9" t="s">
        <v>39</v>
      </c>
      <c r="C9" s="20" t="s">
        <v>75</v>
      </c>
      <c r="D9" s="30" t="s">
        <v>74</v>
      </c>
      <c r="E9" s="21" t="s">
        <v>40</v>
      </c>
    </row>
    <row r="10" spans="2:5" ht="70.5" customHeight="1" x14ac:dyDescent="0.2">
      <c r="B10" s="12" t="s">
        <v>46</v>
      </c>
      <c r="C10" s="156" t="s">
        <v>79</v>
      </c>
      <c r="D10" s="157"/>
      <c r="E10" s="158"/>
    </row>
    <row r="11" spans="2:5" ht="96.75" customHeight="1" x14ac:dyDescent="0.2">
      <c r="B11" s="13" t="s">
        <v>43</v>
      </c>
      <c r="C11" s="146"/>
      <c r="D11" s="146"/>
      <c r="E11" s="146"/>
    </row>
    <row r="12" spans="2:5" ht="148.5" customHeight="1" x14ac:dyDescent="0.2">
      <c r="B12" s="13" t="s">
        <v>44</v>
      </c>
      <c r="C12" s="147" t="s">
        <v>80</v>
      </c>
      <c r="D12" s="148"/>
      <c r="E12" s="149"/>
    </row>
    <row r="13" spans="2:5" ht="96.75" customHeight="1" x14ac:dyDescent="0.2">
      <c r="B13" s="12" t="s">
        <v>41</v>
      </c>
      <c r="C13" s="31" t="s">
        <v>77</v>
      </c>
      <c r="D13" s="147" t="s">
        <v>66</v>
      </c>
      <c r="E13" s="155"/>
    </row>
    <row r="14" spans="2:5" ht="81" customHeight="1" thickBot="1" x14ac:dyDescent="0.25">
      <c r="B14" s="13" t="s">
        <v>42</v>
      </c>
      <c r="C14" s="22" t="s">
        <v>78</v>
      </c>
      <c r="D14" s="148" t="s">
        <v>45</v>
      </c>
      <c r="E14" s="149"/>
    </row>
    <row r="15" spans="2:5" ht="42" customHeight="1" thickBot="1" x14ac:dyDescent="0.25">
      <c r="B15" s="150" t="s">
        <v>14</v>
      </c>
      <c r="C15" s="151"/>
      <c r="D15" s="151"/>
      <c r="E15" s="152"/>
    </row>
    <row r="16" spans="2:5" ht="69.95" customHeight="1" x14ac:dyDescent="0.2"/>
    <row r="17" ht="33" customHeight="1" x14ac:dyDescent="0.2"/>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 del Trámite</vt:lpstr>
      <vt:lpstr>I parte Hoja Ruta 2016</vt:lpstr>
      <vt:lpstr>I parte Hoja de Ruta 2018</vt:lpstr>
      <vt:lpstr>Planificador 2018</vt:lpstr>
      <vt:lpstr>Hoja de seguimiento </vt:lpstr>
    </vt:vector>
  </TitlesOfParts>
  <Company>Ministerio de Economía, Industria y Comercio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Carlos Gerardo Zuñiga</cp:lastModifiedBy>
  <cp:lastPrinted>2015-11-30T18:31:35Z</cp:lastPrinted>
  <dcterms:created xsi:type="dcterms:W3CDTF">2010-11-15T21:21:09Z</dcterms:created>
  <dcterms:modified xsi:type="dcterms:W3CDTF">2017-12-22T17:24:36Z</dcterms:modified>
</cp:coreProperties>
</file>